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 hidePivotFieldList="1"/>
  <mc:AlternateContent xmlns:mc="http://schemas.openxmlformats.org/markup-compatibility/2006">
    <mc:Choice Requires="x15">
      <x15ac:absPath xmlns:x15ac="http://schemas.microsoft.com/office/spreadsheetml/2010/11/ac" url="/Users/vinu/Documents/DA Bootcamp/Homework/"/>
    </mc:Choice>
  </mc:AlternateContent>
  <bookViews>
    <workbookView xWindow="440" yWindow="1020" windowWidth="27960" windowHeight="15260" activeTab="2"/>
  </bookViews>
  <sheets>
    <sheet name="Sheet1" sheetId="1" r:id="rId1"/>
    <sheet name="Sheet2" sheetId="2" r:id="rId2"/>
    <sheet name="Sheet3" sheetId="5" r:id="rId3"/>
    <sheet name="Sheet4" sheetId="6" r:id="rId4"/>
    <sheet name="Sheet5" sheetId="7" r:id="rId5"/>
  </sheets>
  <definedNames>
    <definedName name="Slicer_category">#N/A</definedName>
    <definedName name="Slicer_category1">#N/A</definedName>
    <definedName name="Slicer_category2">#N/A</definedName>
    <definedName name="Slicer_country">#N/A</definedName>
    <definedName name="Slicer_country1">#N/A</definedName>
    <definedName name="Slicer_Date_created_conversion">#N/A</definedName>
    <definedName name="Slicer_sub_category">#N/A</definedName>
    <definedName name="Slicer_Years">#N/A</definedName>
  </definedNames>
  <calcPr calcId="150001" concurrentCalc="0"/>
  <pivotCaches>
    <pivotCache cacheId="28" r:id="rId6"/>
    <pivotCache cacheId="29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  <x14:slicerCache r:id="rId12"/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4" i="2" l="1"/>
  <c r="H13" i="2"/>
  <c r="H12" i="2"/>
  <c r="H11" i="2"/>
  <c r="H10" i="2"/>
  <c r="H8" i="2"/>
  <c r="H7" i="2"/>
  <c r="H6" i="2"/>
  <c r="G14" i="2"/>
  <c r="G13" i="2"/>
  <c r="G12" i="2"/>
  <c r="G11" i="2"/>
  <c r="G10" i="2"/>
  <c r="G8" i="2"/>
  <c r="G7" i="2"/>
  <c r="G6" i="2"/>
  <c r="F2" i="7"/>
  <c r="F3" i="7"/>
  <c r="F4" i="7"/>
  <c r="F5" i="7"/>
  <c r="F6" i="7"/>
  <c r="F7" i="7"/>
  <c r="F8" i="7"/>
  <c r="F9" i="7"/>
  <c r="F10" i="7"/>
  <c r="F11" i="7"/>
  <c r="F12" i="7"/>
  <c r="F13" i="7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D2" i="7"/>
  <c r="C2" i="7"/>
  <c r="B2" i="7"/>
  <c r="S3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<sst xmlns="http://schemas.openxmlformats.org/spreadsheetml/2006/main" count="33052" uniqueCount="8404">
  <si>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</si>
  <si>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</si>
  <si>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</si>
  <si>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</si>
  <si>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</si>
  <si>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</si>
  <si>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</si>
  <si>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</si>
  <si>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</si>
  <si>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</si>
  <si>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</si>
  <si>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</si>
  <si>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</si>
  <si>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</si>
  <si>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</si>
  <si>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</si>
  <si>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</si>
  <si>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</si>
  <si>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</si>
  <si>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</si>
  <si>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</si>
  <si>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</si>
  <si>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</si>
  <si>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</si>
  <si>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</si>
  <si>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</si>
  <si>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</si>
  <si>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</si>
  <si>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</si>
  <si>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</si>
  <si>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</si>
  <si>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</si>
  <si>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</si>
  <si>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</si>
  <si>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</si>
  <si>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</si>
  <si>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</si>
  <si>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</si>
  <si>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</si>
  <si>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</si>
  <si>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</si>
  <si>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</si>
  <si>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</si>
  <si>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</si>
  <si>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</si>
  <si>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</si>
  <si>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</si>
  <si>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</si>
  <si>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</si>
  <si>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</si>
  <si>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</si>
  <si>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</si>
  <si>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</si>
  <si>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</si>
  <si>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</si>
  <si>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</si>
  <si>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</si>
  <si>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</si>
  <si>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</si>
  <si>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</si>
  <si>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</si>
  <si>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</si>
  <si>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</si>
  <si>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</si>
  <si>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</si>
  <si>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</si>
  <si>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</si>
  <si>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</si>
  <si>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</si>
  <si>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</si>
  <si>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</si>
  <si>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</si>
  <si>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</si>
  <si>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</si>
  <si>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</si>
  <si>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</si>
  <si>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</si>
  <si>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</si>
  <si>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</si>
  <si>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</si>
  <si>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</si>
  <si>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</si>
  <si>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</si>
  <si>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</si>
  <si>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</si>
  <si>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</si>
  <si>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</si>
  <si>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</si>
  <si>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</si>
  <si>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</si>
  <si>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</si>
  <si>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</si>
  <si>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</si>
  <si>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</si>
  <si>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</si>
  <si>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</si>
  <si>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</si>
  <si>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</si>
  <si>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</si>
  <si>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</si>
  <si>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</si>
  <si>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</si>
  <si>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</si>
  <si>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</si>
  <si>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</si>
  <si>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</si>
  <si>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</si>
  <si>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</si>
  <si>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</si>
  <si>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</si>
  <si>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</si>
  <si>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</si>
  <si>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</si>
  <si>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</si>
  <si>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</si>
  <si>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</si>
  <si>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</si>
  <si>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</si>
  <si>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</si>
  <si>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</si>
  <si>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</si>
  <si>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</si>
  <si>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</si>
  <si>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</si>
  <si>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</si>
  <si>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</si>
  <si>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</si>
  <si>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</si>
  <si>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</si>
  <si>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</si>
  <si>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</si>
  <si>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</si>
  <si>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</si>
  <si>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</si>
  <si>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</si>
  <si>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</si>
  <si>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</si>
  <si>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</si>
  <si>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</si>
  <si>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</si>
  <si>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</si>
  <si>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</si>
  <si>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</si>
  <si>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</si>
  <si>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</si>
  <si>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</si>
  <si>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</si>
  <si>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</si>
  <si>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</si>
  <si>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</si>
  <si>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</si>
  <si>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</si>
  <si>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</si>
  <si>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</si>
  <si>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</si>
  <si>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</si>
  <si>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</si>
  <si>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</si>
  <si>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</si>
  <si>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</si>
  <si>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</si>
  <si>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</si>
  <si>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</si>
  <si>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</si>
  <si>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</si>
  <si>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</si>
  <si>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</si>
  <si>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</si>
  <si>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</si>
  <si>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</si>
  <si>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</si>
  <si>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</si>
  <si>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</si>
  <si>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</si>
  <si>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</si>
  <si>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</si>
  <si>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</si>
  <si>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</si>
  <si>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</si>
  <si>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</si>
  <si>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</si>
  <si>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</si>
  <si>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</si>
  <si>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</si>
  <si>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</si>
  <si>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</si>
  <si>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</si>
  <si>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</si>
  <si>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</si>
  <si>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</si>
  <si>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</si>
  <si>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</si>
  <si>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</si>
  <si>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</si>
  <si>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</si>
  <si>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</si>
  <si>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</si>
  <si>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</si>
  <si>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</si>
  <si>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</si>
  <si>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</si>
  <si>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</si>
  <si>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</si>
  <si>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</si>
  <si>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</si>
  <si>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</si>
  <si>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</si>
  <si>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</si>
  <si>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</si>
  <si>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</si>
  <si>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</si>
  <si>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</si>
  <si>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</si>
  <si>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</si>
  <si>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</si>
  <si>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</si>
  <si>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</si>
  <si>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</si>
  <si>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</si>
  <si>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</si>
  <si>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</si>
  <si>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</si>
  <si>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</si>
  <si>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</si>
  <si>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</si>
  <si>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</si>
  <si>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</si>
  <si>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</si>
  <si>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</si>
  <si>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</si>
  <si>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</si>
  <si>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</si>
  <si>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</si>
  <si>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</si>
  <si>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</si>
  <si>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</si>
  <si>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</si>
  <si>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</si>
  <si>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</si>
  <si>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</si>
  <si>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</si>
  <si>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</si>
  <si>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</si>
  <si>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</si>
  <si>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</si>
  <si>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</si>
  <si>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</si>
  <si>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</si>
  <si>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</si>
  <si>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</si>
  <si>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</si>
  <si>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</si>
  <si>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</si>
  <si>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</si>
  <si>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</si>
  <si>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</si>
  <si>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</si>
  <si>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</si>
  <si>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</si>
  <si>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</si>
  <si>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</si>
  <si>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</si>
  <si>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</si>
  <si>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</si>
  <si>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</si>
  <si>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</si>
  <si>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</si>
  <si>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</si>
  <si>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</si>
  <si>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</si>
  <si>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</si>
  <si>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</si>
  <si>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</si>
  <si>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</si>
  <si>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</si>
  <si>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</si>
  <si>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</si>
  <si>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</si>
  <si>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</si>
  <si>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</si>
  <si>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</si>
  <si>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</si>
  <si>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</si>
  <si>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</si>
  <si>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</si>
  <si>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</si>
  <si>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</si>
  <si>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</si>
  <si>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</si>
  <si>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</si>
  <si>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</si>
  <si>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</si>
  <si>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</si>
  <si>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</si>
  <si>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</si>
  <si>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</si>
  <si>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</si>
  <si>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</si>
  <si>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</si>
  <si>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</si>
  <si>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</si>
  <si>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</si>
  <si>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</si>
  <si>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</si>
  <si>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</si>
  <si>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</si>
  <si>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</si>
  <si>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</si>
  <si>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</si>
  <si>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</si>
  <si>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</si>
  <si>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</si>
  <si>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</si>
  <si>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</si>
  <si>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</si>
  <si>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</si>
  <si>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</si>
  <si>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</si>
  <si>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</si>
  <si>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</si>
  <si>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</si>
  <si>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</si>
  <si>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</si>
  <si>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</si>
  <si>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</si>
  <si>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</si>
  <si>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</si>
  <si>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</si>
  <si>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</si>
  <si>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</si>
  <si>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</si>
  <si>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</si>
  <si>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</si>
  <si>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</si>
  <si>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</si>
  <si>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</si>
  <si>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</si>
  <si>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</si>
  <si>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</si>
  <si>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</si>
  <si>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</si>
  <si>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</si>
  <si>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</si>
  <si>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</si>
  <si>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</si>
  <si>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</si>
  <si>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</si>
  <si>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</si>
  <si>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</si>
  <si>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</si>
  <si>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</si>
  <si>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</si>
  <si>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</si>
  <si>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</si>
  <si>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</si>
  <si>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</si>
  <si>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</si>
  <si>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</si>
  <si>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</si>
  <si>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</si>
  <si>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</si>
  <si>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</si>
  <si>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</si>
  <si>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</si>
  <si>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</si>
  <si>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</si>
  <si>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</si>
  <si>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</si>
  <si>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</si>
  <si>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</si>
  <si>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</si>
  <si>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</si>
  <si>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</si>
  <si>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</si>
  <si>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</si>
  <si>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</si>
  <si>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</si>
  <si>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</si>
  <si>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</si>
  <si>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</si>
  <si>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</si>
  <si>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</si>
  <si>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</si>
  <si>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</si>
  <si>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</si>
  <si>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</si>
  <si>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</si>
  <si>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</si>
  <si>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</si>
  <si>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</si>
  <si>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</si>
  <si>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</si>
  <si>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</si>
  <si>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</si>
  <si>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</si>
  <si>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</si>
  <si>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</si>
  <si>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</si>
  <si>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</si>
  <si>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</si>
  <si>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</si>
  <si>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</si>
  <si>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</si>
  <si>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</si>
  <si>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</si>
  <si>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</si>
  <si>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</si>
  <si>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</si>
  <si>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</si>
  <si>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</si>
  <si>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</si>
  <si>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</si>
  <si>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</si>
  <si>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</si>
  <si>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</si>
  <si>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</si>
  <si>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</si>
  <si>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</si>
  <si>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</si>
  <si>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</si>
  <si>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</si>
  <si>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</si>
  <si>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</si>
  <si>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</si>
  <si>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</si>
  <si>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</si>
  <si>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</si>
  <si>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</si>
  <si>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</si>
  <si>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</si>
  <si>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</si>
  <si>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</si>
  <si>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</si>
  <si>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</si>
  <si>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</si>
  <si>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</si>
  <si>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</si>
  <si>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</si>
  <si>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</si>
  <si>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</si>
  <si>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</si>
  <si>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</si>
  <si>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</si>
  <si>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</si>
  <si>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</si>
  <si>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</si>
  <si>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</si>
  <si>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</si>
  <si>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</si>
  <si>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</si>
  <si>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</si>
  <si>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</si>
  <si>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</si>
  <si>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</si>
  <si>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</si>
  <si>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</si>
  <si>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</si>
  <si>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</si>
  <si>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</si>
  <si>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</si>
  <si>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</si>
  <si>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</si>
  <si>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</si>
  <si>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</si>
  <si>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</si>
  <si>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</si>
  <si>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</si>
  <si>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</si>
  <si>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</si>
  <si>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</si>
  <si>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</si>
  <si>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</si>
  <si>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</si>
  <si>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</si>
  <si>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</si>
  <si>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</si>
  <si>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</si>
  <si>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</si>
  <si>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</si>
  <si>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</si>
  <si>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</si>
  <si>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</si>
  <si>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</si>
  <si>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</si>
  <si>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</si>
  <si>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</si>
  <si>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</si>
  <si>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</si>
  <si>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</si>
  <si>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</si>
  <si>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</si>
  <si>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</si>
  <si>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</si>
  <si>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</si>
  <si>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</si>
  <si>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</si>
  <si>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</si>
  <si>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</si>
  <si>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</si>
  <si>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</si>
  <si>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</si>
  <si>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</si>
  <si>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</si>
  <si>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</si>
  <si>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</si>
  <si>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</si>
  <si>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</si>
  <si>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</si>
  <si>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</si>
  <si>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</si>
  <si>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</si>
  <si>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</si>
  <si>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</si>
  <si>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</si>
  <si>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</si>
  <si>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</si>
  <si>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</si>
  <si>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</si>
  <si>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</si>
  <si>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</si>
  <si>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</si>
  <si>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</si>
  <si>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</si>
  <si>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</si>
  <si>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</si>
  <si>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</si>
  <si>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</si>
  <si>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</si>
  <si>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</si>
  <si>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</si>
  <si>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</si>
  <si>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</si>
  <si>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</si>
  <si>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</si>
  <si>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</si>
  <si>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</si>
  <si>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</si>
  <si>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</si>
  <si>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</si>
  <si>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</si>
  <si>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</si>
  <si>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</si>
  <si>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</si>
  <si>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</si>
  <si>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</si>
  <si>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</si>
  <si>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</si>
  <si>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</si>
  <si>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</si>
  <si>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</si>
  <si>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</si>
  <si>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</si>
  <si>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</si>
  <si>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</si>
  <si>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</si>
  <si>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</si>
  <si>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</si>
  <si>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</si>
  <si>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</si>
  <si>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</si>
  <si>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</si>
  <si>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</si>
  <si>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</si>
  <si>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</si>
  <si>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</si>
  <si>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</si>
  <si>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</si>
  <si>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</si>
  <si>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</si>
  <si>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</si>
  <si>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</si>
  <si>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</si>
  <si>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</si>
  <si>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</si>
  <si>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</si>
  <si>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</si>
  <si>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</si>
  <si>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</si>
  <si>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</si>
  <si>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</si>
  <si>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</si>
  <si>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</si>
  <si>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</si>
  <si>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</si>
  <si>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</si>
  <si>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</si>
  <si>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</si>
  <si>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</si>
  <si>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</si>
  <si>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</si>
  <si>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</si>
  <si>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</si>
  <si>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</si>
  <si>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</si>
  <si>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</si>
  <si>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</si>
  <si>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</si>
  <si>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</si>
  <si>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</si>
  <si>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</si>
  <si>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</si>
  <si>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</si>
  <si>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</si>
  <si>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</si>
  <si>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</si>
  <si>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</si>
  <si>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</si>
  <si>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</si>
  <si>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</si>
  <si>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</si>
  <si>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</si>
  <si>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</si>
  <si>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</si>
  <si>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</si>
  <si>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</si>
  <si>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</si>
  <si>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</si>
  <si>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</si>
  <si>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</si>
  <si>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</si>
  <si>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</si>
  <si>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</si>
  <si>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</si>
  <si>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</si>
  <si>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</si>
  <si>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</si>
  <si>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</si>
  <si>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</si>
  <si>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</si>
  <si>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</si>
  <si>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</si>
  <si>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</si>
  <si>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</si>
  <si>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</si>
  <si>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</si>
  <si>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</si>
  <si>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</si>
  <si>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</si>
  <si>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</si>
  <si>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</si>
  <si>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</si>
  <si>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</si>
  <si>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</si>
  <si>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</si>
  <si>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</si>
  <si>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</si>
  <si>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</si>
  <si>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</si>
  <si>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</si>
  <si>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</si>
  <si>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</si>
  <si>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</si>
  <si>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</si>
  <si>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</si>
  <si>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</si>
  <si>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</si>
  <si>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</si>
  <si>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</si>
  <si>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</si>
  <si>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</si>
  <si>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</si>
  <si>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</si>
  <si>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</si>
  <si>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</si>
  <si>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</si>
  <si>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</si>
  <si>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</si>
  <si>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</si>
  <si>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</si>
  <si>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</si>
  <si>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</si>
  <si>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</si>
  <si>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</si>
  <si>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</si>
  <si>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</si>
  <si>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</si>
  <si>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</si>
  <si>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</si>
  <si>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</si>
  <si>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</si>
  <si>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</si>
  <si>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</si>
  <si>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</si>
  <si>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</si>
  <si>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</si>
  <si>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</si>
  <si>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</si>
  <si>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</si>
  <si>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</si>
  <si>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</si>
  <si>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</si>
  <si>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</si>
  <si>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</si>
  <si>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</si>
  <si>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</si>
  <si>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</si>
  <si>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</si>
  <si>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</si>
  <si>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</si>
  <si>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</si>
  <si>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</si>
  <si>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</si>
  <si>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</si>
  <si>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</si>
  <si>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</si>
  <si>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</si>
  <si>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</si>
  <si>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</si>
  <si>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</si>
  <si>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</si>
  <si>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</si>
  <si>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</si>
  <si>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</si>
  <si>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</si>
  <si>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</si>
  <si>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</si>
  <si>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</si>
  <si>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</si>
  <si>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</si>
  <si>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</si>
  <si>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</si>
  <si>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</si>
  <si>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</si>
  <si>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</si>
  <si>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</si>
  <si>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</si>
  <si>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</si>
  <si>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</si>
  <si>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</si>
  <si>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</si>
  <si>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</si>
  <si>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</si>
  <si>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</si>
  <si>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</si>
  <si>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</si>
  <si>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</si>
  <si>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</si>
  <si>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</si>
  <si>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</si>
  <si>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</si>
  <si>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</si>
  <si>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</si>
  <si>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</si>
  <si>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</si>
  <si>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</si>
  <si>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</si>
  <si>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</si>
  <si>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</si>
  <si>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</si>
  <si>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</si>
  <si>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</si>
  <si>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</si>
  <si>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</si>
  <si>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</si>
  <si>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</si>
  <si>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</si>
  <si>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</si>
  <si>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</si>
  <si>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</si>
  <si>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</si>
  <si>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</si>
  <si>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</si>
  <si>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</si>
  <si>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</si>
  <si>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</si>
  <si>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</si>
  <si>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</si>
  <si>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</si>
  <si>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</si>
  <si>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</si>
  <si>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</si>
  <si>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</si>
  <si>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</si>
  <si>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</si>
  <si>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</si>
  <si>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</si>
  <si>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</si>
  <si>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</si>
  <si>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</si>
  <si>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</si>
  <si>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</si>
  <si>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</si>
  <si>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</si>
  <si>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</si>
  <si>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</si>
  <si>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</si>
  <si>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</si>
  <si>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</si>
  <si>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</si>
  <si>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</si>
  <si>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</si>
  <si>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</si>
  <si>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</si>
  <si>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</si>
  <si>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</si>
  <si>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</si>
  <si>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</si>
  <si>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</si>
  <si>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</si>
  <si>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</si>
  <si>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</si>
  <si>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</si>
  <si>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</si>
  <si>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</si>
  <si>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</si>
  <si>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</si>
  <si>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</si>
  <si>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</si>
  <si>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</si>
  <si>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</si>
  <si>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</si>
  <si>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</si>
  <si>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</si>
  <si>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</si>
  <si>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</si>
  <si>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</si>
  <si>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</si>
  <si>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</si>
  <si>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</si>
  <si>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</si>
  <si>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</si>
  <si>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</si>
  <si>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</si>
  <si>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</si>
  <si>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</si>
  <si>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</si>
  <si>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</si>
  <si>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</si>
  <si>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</si>
  <si>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</si>
  <si>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</si>
  <si>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</si>
  <si>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</si>
  <si>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</si>
  <si>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</si>
  <si>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</si>
  <si>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</si>
  <si>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</si>
  <si>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</si>
  <si>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</si>
  <si>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</si>
  <si>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</si>
  <si>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</si>
  <si>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</si>
  <si>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</si>
  <si>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</si>
  <si>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</si>
  <si>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</si>
  <si>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</si>
  <si>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</si>
  <si>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</si>
  <si>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</si>
  <si>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</si>
  <si>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</si>
  <si>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</si>
  <si>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</si>
  <si>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</si>
  <si>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</si>
  <si>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</si>
  <si>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</si>
  <si>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</si>
  <si>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</si>
  <si>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</si>
  <si>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</si>
  <si>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</si>
  <si>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</si>
  <si>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</si>
  <si>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</si>
  <si>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</si>
  <si>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</si>
  <si>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</si>
  <si>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</si>
  <si>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</si>
  <si>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</si>
  <si>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</si>
  <si>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</si>
  <si>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</si>
  <si>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</si>
  <si>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</si>
  <si>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</si>
  <si>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</si>
  <si>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</si>
  <si>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</si>
  <si>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</si>
  <si>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</si>
  <si>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</si>
  <si>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</si>
  <si>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</si>
  <si>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</si>
  <si>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</si>
  <si>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</si>
  <si>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</si>
  <si>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</si>
  <si>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</si>
  <si>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</si>
  <si>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</si>
  <si>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</si>
  <si>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</si>
  <si>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</si>
  <si>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</si>
  <si>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</si>
  <si>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</si>
  <si>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</si>
  <si>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</si>
  <si>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</si>
  <si>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</si>
  <si>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</si>
  <si>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</si>
  <si>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</si>
  <si>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</si>
  <si>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</si>
  <si>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</si>
  <si>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</si>
  <si>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</si>
  <si>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</si>
  <si>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</si>
  <si>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</si>
  <si>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</si>
  <si>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</si>
  <si>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</si>
  <si>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</si>
  <si>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</si>
  <si>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</si>
  <si>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</si>
  <si>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</si>
  <si>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</si>
  <si>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</si>
  <si>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</si>
  <si>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</si>
  <si>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</si>
  <si>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</si>
  <si>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</si>
  <si>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</si>
  <si>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</si>
  <si>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</si>
  <si>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</si>
  <si>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</si>
  <si>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</si>
  <si>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</si>
  <si>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</si>
  <si>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</si>
  <si>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</si>
  <si>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</si>
  <si>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</si>
  <si>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</si>
  <si>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</si>
  <si>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</si>
  <si>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</si>
  <si>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</si>
  <si>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</si>
  <si>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</si>
  <si>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</si>
  <si>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</si>
  <si>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</si>
  <si>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</si>
  <si>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</si>
  <si>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</si>
  <si>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</si>
  <si>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</si>
  <si>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</si>
  <si>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</si>
  <si>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</si>
  <si>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</si>
  <si>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</si>
  <si>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</si>
  <si>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</si>
  <si>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</si>
  <si>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</si>
  <si>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</si>
  <si>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</si>
  <si>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</si>
  <si>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</si>
  <si>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</si>
  <si>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</si>
  <si>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</si>
  <si>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</si>
  <si>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</si>
  <si>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</si>
  <si>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</si>
  <si>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</si>
  <si>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</si>
  <si>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</si>
  <si>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</si>
  <si>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</si>
  <si>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</si>
  <si>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</si>
  <si>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</si>
  <si>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</si>
  <si>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</si>
  <si>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</si>
  <si>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</si>
  <si>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</si>
  <si>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</si>
  <si>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</si>
  <si>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</si>
  <si>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</si>
  <si>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</si>
  <si>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</si>
  <si>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</si>
  <si>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</si>
  <si>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</si>
  <si>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</si>
  <si>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</si>
  <si>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</si>
  <si>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</si>
  <si>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</si>
  <si>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</si>
  <si>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</si>
  <si>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</si>
  <si>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</si>
  <si>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</si>
  <si>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</si>
  <si>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</si>
  <si>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</si>
  <si>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</si>
  <si>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</si>
  <si>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</si>
  <si>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</si>
  <si>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</si>
  <si>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</si>
  <si>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</si>
  <si>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</si>
  <si>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</si>
  <si>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</si>
  <si>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</si>
  <si>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</si>
  <si>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</si>
  <si>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</si>
  <si>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</si>
  <si>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</si>
  <si>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</si>
  <si>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</si>
  <si>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</si>
  <si>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</si>
  <si>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</si>
  <si>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</si>
  <si>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</si>
  <si>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</si>
  <si>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</si>
  <si>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</si>
  <si>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</si>
  <si>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</si>
  <si>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</si>
  <si>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</si>
  <si>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</si>
  <si>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</si>
  <si>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</si>
  <si>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</si>
  <si>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</si>
  <si>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</si>
  <si>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</si>
  <si>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</si>
  <si>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</si>
  <si>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</si>
  <si>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</si>
  <si>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</si>
  <si>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</si>
  <si>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</si>
  <si>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</si>
  <si>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</si>
  <si>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</si>
  <si>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</si>
  <si>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</si>
  <si>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</si>
  <si>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</si>
  <si>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</si>
  <si>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</si>
  <si>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</si>
  <si>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</si>
  <si>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</si>
  <si>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</si>
  <si>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</si>
  <si>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</si>
  <si>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</si>
  <si>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</si>
  <si>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</si>
  <si>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</si>
  <si>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</si>
  <si>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</si>
  <si>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</si>
  <si>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</si>
  <si>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</si>
  <si>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</si>
  <si>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</si>
  <si>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</si>
  <si>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</si>
  <si>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</si>
  <si>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</si>
  <si>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</si>
  <si>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</si>
  <si>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</si>
  <si>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</si>
  <si>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</si>
  <si>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</si>
  <si>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</si>
  <si>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</si>
  <si>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</si>
  <si>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</si>
  <si>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</si>
  <si>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</si>
  <si>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</si>
  <si>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</si>
  <si>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</si>
  <si>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</si>
  <si>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</si>
  <si>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</si>
  <si>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</si>
  <si>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</si>
  <si>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</si>
  <si>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</si>
  <si>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</si>
  <si>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</si>
  <si>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</si>
  <si>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</si>
  <si>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</si>
  <si>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</si>
  <si>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</si>
  <si>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</si>
  <si>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</si>
  <si>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</si>
  <si>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</si>
  <si>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</si>
  <si>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</si>
  <si>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</si>
  <si>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</si>
  <si>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</si>
  <si>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</si>
  <si>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</si>
  <si>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</si>
  <si>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</si>
  <si>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</si>
  <si>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</si>
  <si>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</si>
  <si>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</si>
  <si>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</si>
  <si>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</si>
  <si>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</si>
  <si>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</si>
  <si>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</si>
  <si>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</si>
  <si>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</si>
  <si>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</si>
  <si>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</si>
  <si>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</si>
  <si>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</si>
  <si>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</si>
  <si>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</si>
  <si>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</si>
  <si>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</si>
  <si>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</si>
  <si>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</si>
  <si>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</si>
  <si>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</si>
  <si>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</si>
  <si>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</si>
  <si>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</si>
  <si>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</si>
  <si>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</si>
  <si>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</si>
  <si>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</si>
  <si>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</si>
  <si>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</si>
  <si>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</si>
  <si>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</si>
  <si>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</si>
  <si>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</si>
  <si>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</si>
  <si>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</si>
  <si>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</si>
  <si>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</si>
  <si>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</si>
  <si>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</si>
  <si>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</si>
  <si>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</si>
  <si>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</si>
  <si>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</si>
  <si>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</si>
  <si>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</si>
  <si>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</si>
  <si>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</si>
  <si>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</si>
  <si>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</si>
  <si>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</si>
  <si>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</si>
  <si>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</si>
  <si>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</si>
  <si>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</si>
  <si>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</si>
  <si>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</si>
  <si>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</si>
  <si>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</si>
  <si>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</si>
  <si>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</si>
  <si>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</si>
  <si>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</si>
  <si>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</si>
  <si>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</si>
  <si>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</si>
  <si>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</si>
  <si>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</si>
  <si>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</si>
  <si>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</si>
  <si>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</si>
  <si>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</si>
  <si>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</si>
  <si>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</si>
  <si>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</si>
  <si>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</si>
  <si>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</si>
  <si>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</si>
  <si>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</si>
  <si>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</si>
  <si>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</si>
  <si>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</si>
  <si>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</si>
  <si>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</si>
  <si>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</si>
  <si>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</si>
  <si>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</si>
  <si>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</si>
  <si>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</si>
  <si>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</si>
  <si>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</si>
  <si>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</si>
  <si>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</si>
  <si>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</si>
  <si>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</si>
  <si>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</si>
  <si>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</si>
  <si>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</si>
  <si>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</si>
  <si>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</si>
  <si>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</si>
  <si>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</si>
  <si>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</si>
  <si>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</si>
  <si>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</si>
  <si>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</si>
  <si>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</si>
  <si>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</si>
  <si>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</si>
  <si>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</si>
  <si>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</si>
  <si>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</si>
  <si>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</si>
  <si>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</si>
  <si>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</si>
  <si>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</si>
  <si>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</si>
  <si>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</si>
  <si>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</si>
  <si>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</si>
  <si>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</si>
  <si>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</si>
  <si>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</si>
  <si>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</si>
  <si>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</si>
  <si>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</si>
  <si>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</si>
  <si>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</si>
  <si>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</si>
  <si>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</si>
  <si>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</si>
  <si>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</si>
  <si>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</si>
  <si>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</si>
  <si>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</si>
  <si>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</si>
  <si>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</si>
  <si>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</si>
  <si>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</si>
  <si>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</si>
  <si>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</si>
  <si>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</si>
  <si>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</si>
  <si>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</si>
  <si>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</si>
  <si>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</si>
  <si>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</si>
  <si>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</si>
  <si>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</si>
  <si>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</si>
  <si>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</si>
  <si>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</si>
  <si>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</si>
  <si>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</si>
  <si>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</si>
  <si>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</si>
  <si>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</si>
  <si>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</si>
  <si>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</si>
  <si>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</si>
  <si>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</si>
  <si>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</si>
  <si>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</si>
  <si>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</si>
  <si>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</si>
  <si>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</si>
  <si>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</si>
  <si>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</si>
  <si>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</si>
  <si>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</si>
  <si>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</si>
  <si>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</si>
  <si>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</si>
  <si>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</si>
  <si>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</si>
  <si>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</si>
  <si>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</si>
  <si>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</si>
  <si>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</si>
  <si>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</si>
  <si>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</si>
  <si>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</si>
  <si>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</si>
  <si>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</si>
  <si>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</si>
  <si>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</si>
  <si>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</si>
  <si>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</si>
  <si>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</si>
  <si>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</si>
  <si>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</si>
  <si>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</si>
  <si>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</si>
  <si>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</si>
  <si>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</si>
  <si>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</si>
  <si>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</si>
  <si>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</si>
  <si>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</si>
  <si>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</si>
  <si>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</si>
  <si>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</si>
  <si>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</si>
  <si>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</si>
  <si>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</si>
  <si>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</si>
  <si>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</si>
  <si>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</si>
  <si>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</si>
  <si>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</si>
  <si>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</si>
  <si>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</si>
  <si>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</si>
  <si>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</si>
  <si>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</si>
  <si>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</si>
  <si>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</si>
  <si>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</si>
  <si>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</si>
  <si>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</si>
  <si>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</si>
  <si>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</si>
  <si>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</si>
  <si>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</si>
  <si>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</si>
  <si>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</si>
  <si>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</si>
  <si>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</si>
  <si>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</si>
  <si>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</si>
  <si>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</si>
  <si>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</si>
  <si>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</si>
  <si>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</si>
  <si>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</si>
  <si>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</si>
  <si>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</si>
  <si>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</si>
  <si>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</si>
  <si>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</si>
  <si>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</si>
  <si>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</si>
  <si>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</si>
  <si>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</si>
  <si>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</si>
  <si>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</si>
  <si>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</si>
  <si>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</si>
  <si>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</si>
  <si>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</si>
  <si>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</si>
  <si>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</si>
  <si>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</si>
  <si>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</si>
  <si>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</si>
  <si>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</si>
  <si>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</si>
  <si>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</si>
  <si>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</si>
  <si>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</si>
  <si>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</si>
  <si>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</si>
  <si>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</si>
  <si>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</si>
  <si>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</si>
  <si>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</si>
  <si>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</si>
  <si>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</si>
  <si>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</si>
  <si>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</si>
  <si>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</si>
  <si>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</si>
  <si>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</si>
  <si>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</si>
  <si>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</si>
  <si>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</si>
  <si>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</si>
  <si>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</si>
  <si>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</si>
  <si>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</si>
  <si>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</si>
  <si>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</si>
  <si>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</si>
  <si>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</si>
  <si>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</si>
  <si>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</si>
  <si>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</si>
  <si>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</si>
  <si>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</si>
  <si>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</si>
  <si>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</si>
  <si>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</si>
  <si>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</si>
  <si>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</si>
  <si>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</si>
  <si>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</si>
  <si>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</si>
  <si>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</si>
  <si>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</si>
  <si>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</si>
  <si>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</si>
  <si>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</si>
  <si>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</si>
  <si>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</si>
  <si>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</si>
  <si>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</si>
  <si>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</si>
  <si>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</si>
  <si>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</si>
  <si>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</si>
  <si>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</si>
  <si>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</si>
  <si>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</si>
  <si>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</si>
  <si>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</si>
  <si>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</si>
  <si>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</si>
  <si>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</si>
  <si>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</si>
  <si>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</si>
  <si>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</si>
  <si>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</si>
  <si>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</si>
  <si>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</si>
  <si>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</si>
  <si>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</si>
  <si>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</si>
  <si>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</si>
  <si>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</si>
  <si>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</si>
  <si>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</si>
  <si>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</si>
  <si>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</si>
  <si>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</si>
  <si>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</si>
  <si>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</si>
  <si>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</si>
  <si>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</si>
  <si>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</si>
  <si>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</si>
  <si>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</si>
  <si>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</si>
  <si>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</si>
  <si>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</si>
  <si>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</si>
  <si>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</si>
  <si>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</si>
  <si>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</si>
  <si>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</si>
  <si>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</si>
  <si>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</si>
  <si>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</si>
  <si>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</si>
  <si>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</si>
  <si>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</si>
  <si>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</si>
  <si>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</si>
  <si>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</si>
  <si>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</si>
  <si>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</si>
  <si>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</si>
  <si>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</si>
  <si>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</si>
  <si>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</si>
  <si>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</si>
  <si>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</si>
  <si>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</si>
  <si>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</si>
  <si>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</si>
  <si>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</si>
  <si>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</si>
  <si>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</si>
  <si>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</si>
  <si>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</si>
  <si>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</si>
  <si>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</si>
  <si>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</si>
  <si>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</si>
  <si>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</si>
  <si>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</si>
  <si>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</si>
  <si>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</si>
  <si>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</si>
  <si>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</si>
  <si>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</si>
  <si>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</si>
  <si>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</si>
  <si>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</si>
  <si>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</si>
  <si>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</si>
  <si>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</si>
  <si>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</si>
  <si>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</si>
  <si>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</si>
  <si>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</si>
  <si>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</si>
  <si>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</si>
  <si>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</si>
  <si>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</si>
  <si>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</si>
  <si>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</si>
  <si>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</si>
  <si>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</si>
  <si>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</si>
  <si>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</si>
  <si>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</si>
  <si>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</si>
  <si>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</si>
  <si>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</si>
  <si>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</si>
  <si>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</si>
  <si>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</si>
  <si>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</si>
  <si>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</si>
  <si>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</si>
  <si>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</si>
  <si>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</si>
  <si>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</si>
  <si>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</si>
  <si>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</si>
  <si>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</si>
  <si>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</si>
  <si>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</si>
  <si>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</si>
  <si>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</si>
  <si>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</si>
  <si>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</si>
  <si>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</si>
  <si>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</si>
  <si>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</si>
  <si>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</si>
  <si>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</si>
  <si>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</si>
  <si>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</si>
  <si>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</si>
  <si>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</si>
  <si>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</si>
  <si>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</si>
  <si>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</si>
  <si>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</si>
  <si>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</si>
  <si>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</si>
  <si>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</si>
  <si>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</si>
  <si>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</si>
  <si>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</si>
  <si>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</si>
  <si>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</si>
  <si>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</si>
  <si>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</si>
  <si>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</si>
  <si>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</si>
  <si>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</si>
  <si>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</si>
  <si>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</si>
  <si>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</si>
  <si>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</si>
  <si>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</si>
  <si>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</si>
  <si>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</si>
  <si>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</si>
  <si>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</si>
  <si>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</si>
  <si>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</si>
  <si>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</si>
  <si>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</si>
  <si>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</si>
  <si>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</si>
  <si>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</si>
  <si>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</si>
  <si>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</si>
  <si>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</si>
  <si>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</si>
  <si>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</si>
  <si>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</si>
  <si>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</si>
  <si>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</si>
  <si>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</si>
  <si>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</si>
  <si>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</si>
  <si>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</si>
  <si>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</si>
  <si>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</si>
  <si>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</si>
  <si>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</si>
  <si>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</si>
  <si>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</si>
  <si>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</si>
  <si>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</si>
  <si>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</si>
  <si>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</si>
  <si>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</si>
  <si>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</si>
  <si>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</si>
  <si>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</si>
  <si>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</si>
  <si>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</si>
  <si>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</si>
  <si>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</si>
  <si>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</si>
  <si>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</si>
  <si>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</si>
  <si>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</si>
  <si>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</si>
  <si>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</si>
  <si>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</si>
  <si>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</si>
  <si>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</si>
  <si>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</si>
  <si>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</si>
  <si>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</si>
  <si>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</si>
  <si>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</si>
  <si>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</si>
  <si>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</si>
  <si>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</si>
  <si>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</si>
  <si>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</si>
  <si>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</si>
  <si>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</si>
  <si>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</si>
  <si>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</si>
  <si>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</si>
  <si>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</si>
  <si>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</si>
  <si>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</si>
  <si>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</si>
  <si>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</si>
  <si>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</si>
  <si>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</si>
  <si>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</si>
  <si>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</si>
  <si>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</si>
  <si>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</si>
  <si>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</si>
  <si>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</si>
  <si>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</si>
  <si>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</si>
  <si>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</si>
  <si>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</si>
  <si>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</si>
  <si>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</si>
  <si>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</si>
  <si>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</si>
  <si>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</si>
  <si>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</si>
  <si>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</si>
  <si>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</si>
  <si>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</si>
  <si>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</si>
  <si>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</si>
  <si>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</si>
  <si>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</si>
  <si>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</si>
  <si>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</si>
  <si>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</si>
  <si>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</si>
  <si>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</si>
  <si>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</si>
  <si>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</si>
  <si>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</si>
  <si>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</si>
  <si>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</si>
  <si>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</si>
  <si>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</si>
  <si>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</si>
  <si>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</si>
  <si>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</si>
  <si>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</si>
  <si>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</si>
  <si>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</si>
  <si>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</si>
  <si>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</si>
  <si>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</si>
  <si>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</si>
  <si>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</si>
  <si>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</si>
  <si>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</si>
  <si>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</si>
  <si>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</si>
  <si>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</si>
  <si>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</si>
  <si>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</si>
  <si>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</si>
  <si>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</si>
  <si>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</si>
  <si>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</si>
  <si>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</si>
  <si>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</si>
  <si>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</si>
  <si>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</si>
  <si>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</si>
  <si>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</si>
  <si>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</si>
  <si>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</si>
  <si>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</si>
  <si>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</si>
  <si>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</si>
  <si>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</si>
  <si>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</si>
  <si>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</si>
  <si>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</si>
  <si>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</si>
  <si>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</si>
  <si>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</si>
  <si>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</si>
  <si>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</si>
  <si>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</si>
  <si>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</si>
  <si>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</si>
  <si>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</si>
  <si>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</si>
  <si>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</si>
  <si>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</si>
  <si>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</si>
  <si>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</si>
  <si>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</si>
  <si>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</si>
  <si>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</si>
  <si>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</si>
  <si>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</si>
  <si>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</si>
  <si>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</si>
  <si>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</si>
  <si>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</si>
  <si>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</si>
  <si>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</si>
  <si>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</si>
  <si>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</si>
  <si>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</si>
  <si>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</si>
  <si>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</si>
  <si>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</si>
  <si>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</si>
  <si>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</si>
  <si>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</si>
  <si>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</si>
  <si>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</si>
  <si>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</si>
  <si>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</si>
  <si>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</si>
  <si>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</si>
  <si>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</si>
  <si>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</si>
  <si>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</si>
  <si>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</si>
  <si>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</si>
  <si>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</si>
  <si>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</si>
  <si>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</si>
  <si>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</si>
  <si>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</si>
  <si>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</si>
  <si>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</si>
  <si>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</si>
  <si>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</si>
  <si>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</si>
  <si>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</si>
  <si>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</si>
  <si>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</si>
  <si>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</si>
  <si>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</si>
  <si>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</si>
  <si>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</si>
  <si>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</si>
  <si>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</si>
  <si>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</si>
  <si>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</si>
  <si>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</si>
  <si>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</si>
  <si>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</si>
  <si>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</si>
  <si>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</si>
  <si>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</si>
  <si>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</si>
  <si>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</si>
  <si>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</si>
  <si>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</si>
  <si>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</si>
  <si>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</si>
  <si>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</si>
  <si>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</si>
  <si>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</si>
  <si>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</si>
  <si>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</si>
  <si>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</si>
  <si>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</si>
  <si>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</si>
  <si>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</si>
  <si>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</si>
  <si>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</si>
  <si>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</si>
  <si>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</si>
  <si>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</si>
  <si>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</si>
  <si>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</si>
  <si>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</si>
  <si>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</si>
  <si>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</si>
  <si>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</si>
  <si>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</si>
  <si>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</si>
  <si>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</si>
  <si>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</si>
  <si>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</si>
  <si>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</si>
  <si>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</si>
  <si>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</si>
  <si>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</si>
  <si>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</si>
  <si>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</si>
  <si>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</si>
  <si>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</si>
  <si>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</si>
  <si>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</si>
  <si>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</si>
  <si>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</si>
  <si>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</si>
  <si>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</si>
  <si>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</si>
  <si>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</si>
  <si>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</si>
  <si>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</si>
  <si>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</si>
  <si>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</si>
  <si>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</si>
  <si>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</si>
  <si>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</si>
  <si>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</si>
  <si>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</si>
  <si>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</si>
  <si>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</si>
  <si>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</si>
  <si>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</si>
  <si>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</si>
  <si>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</si>
  <si>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</si>
  <si>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</si>
  <si>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</si>
  <si>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</si>
  <si>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</si>
  <si>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</si>
  <si>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</si>
  <si>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</si>
  <si>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</si>
  <si>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</si>
  <si>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</si>
  <si>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</si>
  <si>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</si>
  <si>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</si>
  <si>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</si>
  <si>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</si>
  <si>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</si>
  <si>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</si>
  <si>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</si>
  <si>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</si>
  <si>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</si>
  <si>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</si>
  <si>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</si>
  <si>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</si>
  <si>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</si>
  <si>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</si>
  <si>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</si>
  <si>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</si>
  <si>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</si>
  <si>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</si>
  <si>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</si>
  <si>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</si>
  <si>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</si>
  <si>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</si>
  <si>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</si>
  <si>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</si>
  <si>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</si>
  <si>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</si>
  <si>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</si>
  <si>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</si>
  <si>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</si>
  <si>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</si>
  <si>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</si>
  <si>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</si>
  <si>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</si>
  <si>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</si>
  <si>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</si>
  <si>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</si>
  <si>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</si>
  <si>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</si>
  <si>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</si>
  <si>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</si>
  <si>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</si>
  <si>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</si>
  <si>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</si>
  <si>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</si>
  <si>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</si>
  <si>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</si>
  <si>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</si>
  <si>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</si>
  <si>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</si>
  <si>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</si>
  <si>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</si>
  <si>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</si>
  <si>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</si>
  <si>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</si>
  <si>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</si>
  <si>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</si>
  <si>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</si>
  <si>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</si>
  <si>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</si>
  <si>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</si>
  <si>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</si>
  <si>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</si>
  <si>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</si>
  <si>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</si>
  <si>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</si>
  <si>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</si>
  <si>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</si>
  <si>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</si>
  <si>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</si>
  <si>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</si>
  <si>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</si>
  <si>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</si>
  <si>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</si>
  <si>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</si>
  <si>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</si>
  <si>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</si>
  <si>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</si>
  <si>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</si>
  <si>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</si>
  <si>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</si>
  <si>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</si>
  <si>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</si>
  <si>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</si>
  <si>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</si>
  <si>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</si>
  <si>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</si>
  <si>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</si>
  <si>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</si>
  <si>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</si>
  <si>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</si>
  <si>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</si>
  <si>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</si>
  <si>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</si>
  <si>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</si>
  <si>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</si>
  <si>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</si>
  <si>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</si>
  <si>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</si>
  <si>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</si>
  <si>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</si>
  <si>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</si>
  <si>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</si>
  <si>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</si>
  <si>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</si>
  <si>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</si>
  <si>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</si>
  <si>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</si>
  <si>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</si>
  <si>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</si>
  <si>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</si>
  <si>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</si>
  <si>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</si>
  <si>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</si>
  <si>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</si>
  <si>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</si>
  <si>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</si>
  <si>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</si>
  <si>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</si>
  <si>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</si>
  <si>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</si>
  <si>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</si>
  <si>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</si>
  <si>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</si>
  <si>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</si>
  <si>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</si>
  <si>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</si>
  <si>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</si>
  <si>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</si>
  <si>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</si>
  <si>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</si>
  <si>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</si>
  <si>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</si>
  <si>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</si>
  <si>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</si>
  <si>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</si>
  <si>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</si>
  <si>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</si>
  <si>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</si>
  <si>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</si>
  <si>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</si>
  <si>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</si>
  <si>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</si>
  <si>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</si>
  <si>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</si>
  <si>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</si>
  <si>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</si>
  <si>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</si>
  <si>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</si>
  <si>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</si>
  <si>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</si>
  <si>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</si>
  <si>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</si>
  <si>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</si>
  <si>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</si>
  <si>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</si>
  <si>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</si>
  <si>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</si>
  <si>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</si>
  <si>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</si>
  <si>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</si>
  <si>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</si>
  <si>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</si>
  <si>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</si>
  <si>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</si>
  <si>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</si>
  <si>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</si>
  <si>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</si>
  <si>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</si>
  <si>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</si>
  <si>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</si>
  <si>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</si>
  <si>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</si>
  <si>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</si>
  <si>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</si>
  <si>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</si>
  <si>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</si>
  <si>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</si>
  <si>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</si>
  <si>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</si>
  <si>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</si>
  <si>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</si>
  <si>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</si>
  <si>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</si>
  <si>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</si>
  <si>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</si>
  <si>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</si>
  <si>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</si>
  <si>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</si>
  <si>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</si>
  <si>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</si>
  <si>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</si>
  <si>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</si>
  <si>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</si>
  <si>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</si>
  <si>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</si>
  <si>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</si>
  <si>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</si>
  <si>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</si>
  <si>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</si>
  <si>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</si>
  <si>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</si>
  <si>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</si>
  <si>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</si>
  <si>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</si>
  <si>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</si>
  <si>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</si>
  <si>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</si>
  <si>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</si>
  <si>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</si>
  <si>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</si>
  <si>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</si>
  <si>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</si>
  <si>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</si>
  <si>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</si>
  <si>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</si>
  <si>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</si>
  <si>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</si>
  <si>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</si>
  <si>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</si>
  <si>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</si>
  <si>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</si>
  <si>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</si>
  <si>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</si>
  <si>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</si>
  <si>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</si>
  <si>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</si>
  <si>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</si>
  <si>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</si>
  <si>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</si>
  <si>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</si>
  <si>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</si>
  <si>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</si>
  <si>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</si>
  <si>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</si>
  <si>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</si>
  <si>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</si>
  <si>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</si>
  <si>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</si>
  <si>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</si>
  <si>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</si>
  <si>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</si>
  <si>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</si>
  <si>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</si>
  <si>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</si>
  <si>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</si>
  <si>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</si>
  <si>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</si>
  <si>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</si>
  <si>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</si>
  <si>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</si>
  <si>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</si>
  <si>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</si>
  <si>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</si>
  <si>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</si>
  <si>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</si>
  <si>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</si>
  <si>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</si>
  <si>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</si>
  <si>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</si>
  <si>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</si>
  <si>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</si>
  <si>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</si>
  <si>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</si>
  <si>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</si>
  <si>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</si>
  <si>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</si>
  <si>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</si>
  <si>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</si>
  <si>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</si>
  <si>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</si>
  <si>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</si>
  <si>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</si>
  <si>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</si>
  <si>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</si>
  <si>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</si>
  <si>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</si>
  <si>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</si>
  <si>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</si>
  <si>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</si>
  <si>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</si>
  <si>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</si>
  <si>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</si>
  <si>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</si>
  <si>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</si>
  <si>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</si>
  <si>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</si>
  <si>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</si>
  <si>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</si>
  <si>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</si>
  <si>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</si>
  <si>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</si>
  <si>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</si>
  <si>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</si>
  <si>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</si>
  <si>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</si>
  <si>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</si>
  <si>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</si>
  <si>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</si>
  <si>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</si>
  <si>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</si>
  <si>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</si>
  <si>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</si>
  <si>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</si>
  <si>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</si>
  <si>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</si>
  <si>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</si>
  <si>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</si>
  <si>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</si>
  <si>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</si>
  <si>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</si>
  <si>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</si>
  <si>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</si>
  <si>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</si>
  <si>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</si>
  <si>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</si>
  <si>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</si>
  <si>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</si>
  <si>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</si>
  <si>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</si>
  <si>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</si>
  <si>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</si>
  <si>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</si>
  <si>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</si>
  <si>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</si>
  <si>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</si>
  <si>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</si>
  <si>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</si>
  <si>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</si>
  <si>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</si>
  <si>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</si>
  <si>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</si>
  <si>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</si>
  <si>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</si>
  <si>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</si>
  <si>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</si>
  <si>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</si>
  <si>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</si>
  <si>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</si>
  <si>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</si>
  <si>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</si>
  <si>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</si>
  <si>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</si>
  <si>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</si>
  <si>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</si>
  <si>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</si>
  <si>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</si>
  <si>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</si>
  <si>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</si>
  <si>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</si>
  <si>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</si>
  <si>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</si>
  <si>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</si>
  <si>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</si>
  <si>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</si>
  <si>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</si>
  <si>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</si>
  <si>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</si>
  <si>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</si>
  <si>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</si>
  <si>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</si>
  <si>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</si>
  <si>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</si>
  <si>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</si>
  <si>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</si>
  <si>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</si>
  <si>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</si>
  <si>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</si>
  <si>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</si>
  <si>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</si>
  <si>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</si>
  <si>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</si>
  <si>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</si>
  <si>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</si>
  <si>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</si>
  <si>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</si>
  <si>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</si>
  <si>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</si>
  <si>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</si>
  <si>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</si>
  <si>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</si>
  <si>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</si>
  <si>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</si>
  <si>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</si>
  <si>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</si>
  <si>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</si>
  <si>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</si>
  <si>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</si>
  <si>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</si>
  <si>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</si>
  <si>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</si>
  <si>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</si>
  <si>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</si>
  <si>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</si>
  <si>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</si>
  <si>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</si>
  <si>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</si>
  <si>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</si>
  <si>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</si>
  <si>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</si>
  <si>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</si>
  <si>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</si>
  <si>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</si>
  <si>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</si>
  <si>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</si>
  <si>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</si>
  <si>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</si>
  <si>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</si>
  <si>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</si>
  <si>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</si>
  <si>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</si>
  <si>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</si>
  <si>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</si>
  <si>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</si>
  <si>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</si>
  <si>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</si>
  <si>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</si>
  <si>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</si>
  <si>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</si>
  <si>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</si>
  <si>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</si>
  <si>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</si>
  <si>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</si>
  <si>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</si>
  <si>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</si>
  <si>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</si>
  <si>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</si>
  <si>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</si>
  <si>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</si>
  <si>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</si>
  <si>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</si>
  <si>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</si>
  <si>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</si>
  <si>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</si>
  <si>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</si>
  <si>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</si>
  <si>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</si>
  <si>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</si>
  <si>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</si>
  <si>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</si>
  <si>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</si>
  <si>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</si>
  <si>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</si>
  <si>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</si>
  <si>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</si>
  <si>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</si>
  <si>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</si>
  <si>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</si>
  <si>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</si>
  <si>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</si>
  <si>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</si>
  <si>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</si>
  <si>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</si>
  <si>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</si>
  <si>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</si>
  <si>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</si>
  <si>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</si>
  <si>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</si>
  <si>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</si>
  <si>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</si>
  <si>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</si>
  <si>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</si>
  <si>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</si>
  <si>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</si>
  <si>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</si>
  <si>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</si>
  <si>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</si>
  <si>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</si>
  <si>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</si>
  <si>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</si>
  <si>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</si>
  <si>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</si>
  <si>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</si>
  <si>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</si>
  <si>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</si>
  <si>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</si>
  <si>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</si>
  <si>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</si>
  <si>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</si>
  <si>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</si>
  <si>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</si>
  <si>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</si>
  <si>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</si>
  <si>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</si>
  <si>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</si>
  <si>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</si>
  <si>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</si>
  <si>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</si>
  <si>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</si>
  <si>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</si>
  <si>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</si>
  <si>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</si>
  <si>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</si>
  <si>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</si>
  <si>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</si>
  <si>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</si>
  <si>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</si>
  <si>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</si>
  <si>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</si>
  <si>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</si>
  <si>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</si>
  <si>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</si>
  <si>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</si>
  <si>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</si>
  <si>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</si>
  <si>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</si>
  <si>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</si>
  <si>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</si>
  <si>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</si>
  <si>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</si>
  <si>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</si>
  <si>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</si>
  <si>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</si>
  <si>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</si>
  <si>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</si>
  <si>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</si>
  <si>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</si>
  <si>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</si>
  <si>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</si>
  <si>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</si>
  <si>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</si>
  <si>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</si>
  <si>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</si>
  <si>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</si>
  <si>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</si>
  <si>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</si>
  <si>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</si>
  <si>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</si>
  <si>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</si>
  <si>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</si>
  <si>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</si>
  <si>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</si>
  <si>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</si>
  <si>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</si>
  <si>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</si>
  <si>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</si>
  <si>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</si>
  <si>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</si>
  <si>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</si>
  <si>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</si>
  <si>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</si>
  <si>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</si>
  <si>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</si>
  <si>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</si>
  <si>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</si>
  <si>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</si>
  <si>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</si>
  <si>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</si>
  <si>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</si>
  <si>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</si>
  <si>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</si>
  <si>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</si>
  <si>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</si>
  <si>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</si>
  <si>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</si>
  <si>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</si>
  <si>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</si>
  <si>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</si>
  <si>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</si>
  <si>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</si>
  <si>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</si>
  <si>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</si>
  <si>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</si>
  <si>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</si>
  <si>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</si>
  <si>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</si>
  <si>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</si>
  <si>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</si>
  <si>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</si>
  <si>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</si>
  <si>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</si>
  <si>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</si>
  <si>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</si>
  <si>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</si>
  <si>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</si>
  <si>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</si>
  <si>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</si>
  <si>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</si>
  <si>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</si>
  <si>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</si>
  <si>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</si>
  <si>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</si>
  <si>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</si>
  <si>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</si>
  <si>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</si>
  <si>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</si>
  <si>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</si>
  <si>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</si>
  <si>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</si>
  <si>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</si>
  <si>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</si>
  <si>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</si>
  <si>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</si>
  <si>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</si>
  <si>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</si>
  <si>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</si>
  <si>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</si>
  <si>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</si>
  <si>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</si>
  <si>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</si>
  <si>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</si>
  <si>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</si>
  <si>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</si>
  <si>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</si>
  <si>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</si>
  <si>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</si>
  <si>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</si>
  <si>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</si>
  <si>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</si>
  <si>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</si>
  <si>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</si>
  <si>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</si>
  <si>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</si>
  <si>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</si>
  <si>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</si>
  <si>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</si>
  <si>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</si>
  <si>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</si>
  <si>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</si>
  <si>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</si>
  <si>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</si>
  <si>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</si>
  <si>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</si>
  <si>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</si>
  <si>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</si>
  <si>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</si>
  <si>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</si>
  <si>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</si>
  <si>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</si>
  <si>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</si>
  <si>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</si>
  <si>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</si>
  <si>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</si>
  <si>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</si>
  <si>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</si>
  <si>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</si>
  <si>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</si>
  <si>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</si>
  <si>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</si>
  <si>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</si>
  <si>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</si>
  <si>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</si>
  <si>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</si>
  <si>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</si>
  <si>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</si>
  <si>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</si>
  <si>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</si>
  <si>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</si>
  <si>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</si>
  <si>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</si>
  <si>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</si>
  <si>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</si>
  <si>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</si>
  <si>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</si>
  <si>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</si>
  <si>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</si>
  <si>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</si>
  <si>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</si>
  <si>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</si>
  <si>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</si>
  <si>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</si>
  <si>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</si>
  <si>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</si>
  <si>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</si>
  <si>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</si>
  <si>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</si>
  <si>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</si>
  <si>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</si>
  <si>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</si>
  <si>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</si>
  <si>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</si>
  <si>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</si>
  <si>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</si>
  <si>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</si>
  <si>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</si>
  <si>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</si>
  <si>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</si>
  <si>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</si>
  <si>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</si>
  <si>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</si>
  <si>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</si>
  <si>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</si>
  <si>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</si>
  <si>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</si>
  <si>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</si>
  <si>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</si>
  <si>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</si>
  <si>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</si>
  <si>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</si>
  <si>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</si>
  <si>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</si>
  <si>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</si>
  <si>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</si>
  <si>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</si>
  <si>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</si>
  <si>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</si>
  <si>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</si>
  <si>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</si>
  <si>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</si>
  <si>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</si>
  <si>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</si>
  <si>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</si>
  <si>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</si>
  <si>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</si>
  <si>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</si>
  <si>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</si>
  <si>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</si>
  <si>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</si>
  <si>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</si>
  <si>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</si>
  <si>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</si>
  <si>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</si>
  <si>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</si>
  <si>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</si>
  <si>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</si>
  <si>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</si>
  <si>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</si>
  <si>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</si>
  <si>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</si>
  <si>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</si>
  <si>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</si>
  <si>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</si>
  <si>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</si>
  <si>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</si>
  <si>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</si>
  <si>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</si>
  <si>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</si>
  <si>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</si>
  <si>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</si>
  <si>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</si>
  <si>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</si>
  <si>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</si>
  <si>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</si>
  <si>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</si>
  <si>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</si>
  <si>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</si>
  <si>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</si>
  <si>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</si>
  <si>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</si>
  <si>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</si>
  <si>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</si>
  <si>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</si>
  <si>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</si>
  <si>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</si>
  <si>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</si>
  <si>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</si>
  <si>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</si>
  <si>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</si>
  <si>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</si>
  <si>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</si>
  <si>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</si>
  <si>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</si>
  <si>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</si>
  <si>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</si>
  <si>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</si>
  <si>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</si>
  <si>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</si>
  <si>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</si>
  <si>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</si>
  <si>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</si>
  <si>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</si>
  <si>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</si>
  <si>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</si>
  <si>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</si>
  <si>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</si>
  <si>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</si>
  <si>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</si>
  <si>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</si>
  <si>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</si>
  <si>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</si>
  <si>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</si>
  <si>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</si>
  <si>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</si>
  <si>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</si>
  <si>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</si>
  <si>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</si>
  <si>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</si>
  <si>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</si>
  <si>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</si>
  <si>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</si>
  <si>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</si>
  <si>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</si>
  <si>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</si>
  <si>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</si>
  <si>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</si>
  <si>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</si>
  <si>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</si>
  <si>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</si>
  <si>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</si>
  <si>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</si>
  <si>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</si>
  <si>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</si>
  <si>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</si>
  <si>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</si>
  <si>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</si>
  <si>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</si>
  <si>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</si>
  <si>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</si>
  <si>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</si>
  <si>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</si>
  <si>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</si>
  <si>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</si>
  <si>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</si>
  <si>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</si>
  <si>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</si>
  <si>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</si>
  <si>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</si>
  <si>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</si>
  <si>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</si>
  <si>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</si>
  <si>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</si>
  <si>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</si>
  <si>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</si>
  <si>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</si>
  <si>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</si>
  <si>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</si>
  <si>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</si>
  <si>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</si>
  <si>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</si>
  <si>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</si>
  <si>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</si>
  <si>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</si>
  <si>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</si>
  <si>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</si>
  <si>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</si>
  <si>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</si>
  <si>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</si>
  <si>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</si>
  <si>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</si>
  <si>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</si>
  <si>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</si>
  <si>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</si>
  <si>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</si>
  <si>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</si>
  <si>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</si>
  <si>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</si>
  <si>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</si>
  <si>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</si>
  <si>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</si>
  <si>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</si>
  <si>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</si>
  <si>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</si>
  <si>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</si>
  <si>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</si>
  <si>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</si>
  <si>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</si>
  <si>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</si>
  <si>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</si>
  <si>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</si>
  <si>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</si>
  <si>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</si>
  <si>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</si>
  <si>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</si>
  <si>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</si>
  <si>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</si>
  <si>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</si>
  <si>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</si>
  <si>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</si>
  <si>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</si>
  <si>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</si>
  <si>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</si>
  <si>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</si>
  <si>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</si>
  <si>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</si>
  <si>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</si>
  <si>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</si>
  <si>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</si>
  <si>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</si>
  <si>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</si>
  <si>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</si>
  <si>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</si>
  <si>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</si>
  <si>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</si>
  <si>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</si>
  <si>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</si>
  <si>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</si>
  <si>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</si>
  <si>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</si>
  <si>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</si>
  <si>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</si>
  <si>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</si>
  <si>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</si>
  <si>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</si>
  <si>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</si>
  <si>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</si>
  <si>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</si>
  <si>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</si>
  <si>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</si>
  <si>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</si>
  <si>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</si>
  <si>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</si>
  <si>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</si>
  <si>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</si>
  <si>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</si>
  <si>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</si>
  <si>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</si>
  <si>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</si>
  <si>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</si>
  <si>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</si>
  <si>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</si>
  <si>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</si>
  <si>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</si>
  <si>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</si>
  <si>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</si>
  <si>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</si>
  <si>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</si>
  <si>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</si>
  <si>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</si>
  <si>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</si>
  <si>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</si>
  <si>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</si>
  <si>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</si>
  <si>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</si>
  <si>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</si>
  <si>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</si>
  <si>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</si>
  <si>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</si>
  <si>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</si>
  <si>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</si>
  <si>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</si>
  <si>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</si>
  <si>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</si>
  <si>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</si>
  <si>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</si>
  <si>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</si>
  <si>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</si>
  <si>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</si>
  <si>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</si>
  <si>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</si>
  <si>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</si>
  <si>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</si>
  <si>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</si>
  <si>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</si>
  <si>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</si>
  <si>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</si>
  <si>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</si>
  <si>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</si>
  <si>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</si>
  <si>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</si>
  <si>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</si>
  <si>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</si>
  <si>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</si>
  <si>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</si>
  <si>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</si>
  <si>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</si>
  <si>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</si>
  <si>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</si>
  <si>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</si>
  <si>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</si>
  <si>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</si>
  <si>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</si>
  <si>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</si>
  <si>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</si>
  <si>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</si>
  <si>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</si>
  <si>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</si>
  <si>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</si>
  <si>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</si>
  <si>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</si>
  <si>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</si>
  <si>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</si>
  <si>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</si>
  <si>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</si>
  <si>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</si>
  <si>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</si>
  <si>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</si>
  <si>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</si>
  <si>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</si>
  <si>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</si>
  <si>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</si>
  <si>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</si>
  <si>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</si>
  <si>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</si>
  <si>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</si>
  <si>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</si>
  <si>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</si>
  <si>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</si>
  <si>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</si>
  <si>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</si>
  <si>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</si>
  <si>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</si>
  <si>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</si>
  <si>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</si>
  <si>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</si>
  <si>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</si>
  <si>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</si>
  <si>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</si>
  <si>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</si>
  <si>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</si>
  <si>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</si>
  <si>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</si>
  <si>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</si>
  <si>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</si>
  <si>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</si>
  <si>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</si>
  <si>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</si>
  <si>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</si>
  <si>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</si>
  <si>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</si>
  <si>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</si>
  <si>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</si>
  <si>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</si>
  <si>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</si>
  <si>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</si>
  <si>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</si>
  <si>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</si>
  <si>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</si>
  <si>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</si>
  <si>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</si>
  <si>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</si>
  <si>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</si>
  <si>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</si>
  <si>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</si>
  <si>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</si>
  <si>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</si>
  <si>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</si>
  <si>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</si>
  <si>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</si>
  <si>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</si>
  <si>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</si>
  <si>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</si>
  <si>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</si>
  <si>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</si>
  <si>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</si>
  <si>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</si>
  <si>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</si>
  <si>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</si>
  <si>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</si>
  <si>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</si>
  <si>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</si>
  <si>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</si>
  <si>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</si>
  <si>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</si>
  <si>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</si>
  <si>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</si>
  <si>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</si>
  <si>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</si>
  <si>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</si>
  <si>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</si>
  <si>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</si>
  <si>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</si>
  <si>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</si>
  <si>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</si>
  <si>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</si>
  <si>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</si>
  <si>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</si>
  <si>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</si>
  <si>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</si>
  <si>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</si>
  <si>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</si>
  <si>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</si>
  <si>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</si>
  <si>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</si>
  <si>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</si>
  <si>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</si>
  <si>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</si>
  <si>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</si>
  <si>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</si>
  <si>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</si>
  <si>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</si>
  <si>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</si>
  <si>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</si>
  <si>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</si>
  <si>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</si>
  <si>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</si>
  <si>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</si>
  <si>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</si>
  <si>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</si>
  <si>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</si>
  <si>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</si>
  <si>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</si>
  <si>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</si>
  <si>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</si>
  <si>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</si>
  <si>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</si>
  <si>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</si>
  <si>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</si>
  <si>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</si>
  <si>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</si>
  <si>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</si>
  <si>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</si>
  <si>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</si>
  <si>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</si>
  <si>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</si>
  <si>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</si>
  <si>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</si>
  <si>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</si>
  <si>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</si>
  <si>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</si>
  <si>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</si>
  <si>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</si>
  <si>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</si>
  <si>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</si>
  <si>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</si>
  <si>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</si>
  <si>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</si>
  <si>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</si>
  <si>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</si>
  <si>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</si>
  <si>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</si>
  <si>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</si>
  <si>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</si>
  <si>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</si>
  <si>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</si>
  <si>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</si>
  <si>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</si>
  <si>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</si>
  <si>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</si>
  <si>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</si>
  <si>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</si>
  <si>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</si>
  <si>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</si>
  <si>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</si>
  <si>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</si>
  <si>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</si>
  <si>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</si>
  <si>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</si>
  <si>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</si>
  <si>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</si>
  <si>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</si>
  <si>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</si>
  <si>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</si>
  <si>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</si>
  <si>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</si>
  <si>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</si>
  <si>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</si>
  <si>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</si>
  <si>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</si>
  <si>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</si>
  <si>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</si>
  <si>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</si>
  <si>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</si>
  <si>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</si>
  <si>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</si>
  <si>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</si>
  <si>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</si>
  <si>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</si>
  <si>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</si>
  <si>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</si>
  <si>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</si>
  <si>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</si>
  <si>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</si>
  <si>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</si>
  <si>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</si>
  <si>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</si>
  <si>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</si>
  <si>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</si>
  <si>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</si>
  <si>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</si>
  <si>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</si>
  <si>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</si>
  <si>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</si>
  <si>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</si>
  <si>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</si>
  <si>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</si>
  <si>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</si>
  <si>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</si>
  <si>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</si>
  <si>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</si>
  <si>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</si>
  <si>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</si>
  <si>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</si>
  <si>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</si>
  <si>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</si>
  <si>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</si>
  <si>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</si>
  <si>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</si>
  <si>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</si>
  <si>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</si>
  <si>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</si>
  <si>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</si>
  <si>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</si>
  <si>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</si>
  <si>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</si>
  <si>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</si>
  <si>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</si>
  <si>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</si>
  <si>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</si>
  <si>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</si>
  <si>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</si>
  <si>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</si>
  <si>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</si>
  <si>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</si>
  <si>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</si>
  <si>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</si>
  <si>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</si>
  <si>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</si>
  <si>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</si>
  <si>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</si>
  <si>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</si>
  <si>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</si>
  <si>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</si>
  <si>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</si>
  <si>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</si>
  <si>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</si>
  <si>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</si>
  <si>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</si>
  <si>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</si>
  <si>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</si>
  <si>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</si>
  <si>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</si>
  <si>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</si>
  <si>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</si>
  <si>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</si>
  <si>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</si>
  <si>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</si>
  <si>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</si>
  <si>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</si>
  <si>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</si>
  <si>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</si>
  <si>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</si>
  <si>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</si>
  <si>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</si>
  <si>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</si>
  <si>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</si>
  <si>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</si>
  <si>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</si>
  <si>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</si>
  <si>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</si>
  <si>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</si>
  <si>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</si>
  <si>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</si>
  <si>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</si>
  <si>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</si>
  <si>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</si>
  <si>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</si>
  <si>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</si>
  <si>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</si>
  <si>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</si>
  <si>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</si>
  <si>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</si>
  <si>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</si>
  <si>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</si>
  <si>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</si>
  <si>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</si>
  <si>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</si>
  <si>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</si>
  <si>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</si>
  <si>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</si>
  <si>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</si>
  <si>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</si>
  <si>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</si>
  <si>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</si>
  <si>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</si>
  <si>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</si>
  <si>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</si>
  <si>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</si>
  <si>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</si>
  <si>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</si>
  <si>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</si>
  <si>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</si>
  <si>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</si>
  <si>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</si>
  <si>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</si>
  <si>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</si>
  <si>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</si>
  <si>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</si>
  <si>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</si>
  <si>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</si>
  <si>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</si>
  <si>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</si>
  <si>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</si>
  <si>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</si>
  <si>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</si>
  <si>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</si>
  <si>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</si>
  <si>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</si>
  <si>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</si>
  <si>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</si>
  <si>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</si>
  <si>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</si>
  <si>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</si>
  <si>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</si>
  <si>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</si>
  <si>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</si>
  <si>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</si>
  <si>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</si>
  <si>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</si>
  <si>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</si>
  <si>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</si>
  <si>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</si>
  <si>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</si>
  <si>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</si>
  <si>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</si>
  <si>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</si>
  <si>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</si>
  <si>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</si>
  <si>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</si>
  <si>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</si>
  <si>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</si>
  <si>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</si>
  <si>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</si>
  <si>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</si>
  <si>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</si>
  <si>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</si>
  <si>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</si>
  <si>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</si>
  <si>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</si>
  <si>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</si>
  <si>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</si>
  <si>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</si>
  <si>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</si>
  <si>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</si>
  <si>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</si>
  <si>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</si>
  <si>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</si>
  <si>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</si>
  <si>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</si>
  <si>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</si>
  <si>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</si>
  <si>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</si>
  <si>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</si>
  <si>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</si>
  <si>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</si>
  <si>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</si>
  <si>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</si>
  <si>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</si>
  <si>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</si>
  <si>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</si>
  <si>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</si>
  <si>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</si>
  <si>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</si>
  <si>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</si>
  <si>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</si>
  <si>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</si>
  <si>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</si>
  <si>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</si>
  <si>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</si>
  <si>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</si>
  <si>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</si>
  <si>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</si>
  <si>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</si>
  <si>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</si>
  <si>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</si>
  <si>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</si>
  <si>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</si>
  <si>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</si>
  <si>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</si>
  <si>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</si>
  <si>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</si>
  <si>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</si>
  <si>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</si>
  <si>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</si>
  <si>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</si>
  <si>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</si>
  <si>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</si>
  <si>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</si>
  <si>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</si>
  <si>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</si>
  <si>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</si>
  <si>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</si>
  <si>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</si>
  <si>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</si>
  <si>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</si>
  <si>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</si>
  <si>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</si>
  <si>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</si>
  <si>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</si>
  <si>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</si>
  <si>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</si>
  <si>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</si>
  <si>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</si>
  <si>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</si>
  <si>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</si>
  <si>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</si>
  <si>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</si>
  <si>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</si>
  <si>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</si>
  <si>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</si>
  <si>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</si>
  <si>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</si>
  <si>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</si>
  <si>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</si>
  <si>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</si>
  <si>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</si>
  <si>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</si>
  <si>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</si>
  <si>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</si>
  <si>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</si>
  <si>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</si>
  <si>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</si>
  <si>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</si>
  <si>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</si>
  <si>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</si>
  <si>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</si>
  <si>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</si>
  <si>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</si>
  <si>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</si>
  <si>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</si>
  <si>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</si>
  <si>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</si>
  <si>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</si>
  <si>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</si>
  <si>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</si>
  <si>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</si>
  <si>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</si>
  <si>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</si>
  <si>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</si>
  <si>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</si>
  <si>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</si>
  <si>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</si>
  <si>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</si>
  <si>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</si>
  <si>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</si>
  <si>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</si>
  <si>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</si>
  <si>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</si>
  <si>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</si>
  <si>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</si>
  <si>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</si>
  <si>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</si>
  <si>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</si>
  <si>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</si>
  <si>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</si>
  <si>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</si>
  <si>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</si>
  <si>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</si>
  <si>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</si>
  <si>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</si>
  <si>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</si>
  <si>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</si>
  <si>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</si>
  <si>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</si>
  <si>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</si>
  <si>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</si>
  <si>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</si>
  <si>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</si>
  <si>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</si>
  <si>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</si>
  <si>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</si>
  <si>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</si>
  <si>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</si>
  <si>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</si>
  <si>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</si>
  <si>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</si>
  <si>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</si>
  <si>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</si>
  <si>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</si>
  <si>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</si>
  <si>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</si>
  <si>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</si>
  <si>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</si>
  <si>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</si>
  <si>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</si>
  <si>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</si>
  <si>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</si>
  <si>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</si>
  <si>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</si>
  <si>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</si>
  <si>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</si>
  <si>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</si>
  <si>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</si>
  <si>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</si>
  <si>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</si>
  <si>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</si>
  <si>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</si>
  <si>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</si>
  <si>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</si>
  <si>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</si>
  <si>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</si>
  <si>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</si>
  <si>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</si>
  <si>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</si>
  <si>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</si>
  <si>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</si>
  <si>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</si>
  <si>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</si>
  <si>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</si>
  <si>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</si>
  <si>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</si>
  <si>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</si>
  <si>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</si>
  <si>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</si>
  <si>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</si>
  <si>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</si>
  <si>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</si>
  <si>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</si>
  <si>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</si>
  <si>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</si>
  <si>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</si>
  <si>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</si>
  <si>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</si>
  <si>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</si>
  <si>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</si>
  <si>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</si>
  <si>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</si>
  <si>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</si>
  <si>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</si>
  <si>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</si>
  <si>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</si>
  <si>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</si>
  <si>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</si>
  <si>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</si>
  <si>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</si>
  <si>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</si>
  <si>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</si>
  <si>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</si>
  <si>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</si>
  <si>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</si>
  <si>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</si>
  <si>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</si>
  <si>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</si>
  <si>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</si>
  <si>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</si>
  <si>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</si>
  <si>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</si>
  <si>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</si>
  <si>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</si>
  <si>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</si>
  <si>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</si>
  <si>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</si>
  <si>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</si>
  <si>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</si>
  <si>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</si>
  <si>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</si>
  <si>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</si>
  <si>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</si>
  <si>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</si>
  <si>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</si>
  <si>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</si>
  <si>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</si>
  <si>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</si>
  <si>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</si>
  <si>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</si>
  <si>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</si>
  <si>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</si>
  <si>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</si>
  <si>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</si>
  <si>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</si>
  <si>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</si>
  <si>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</si>
  <si>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</si>
  <si>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</si>
  <si>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</si>
  <si>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</si>
  <si>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</si>
  <si>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</si>
  <si>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</si>
  <si>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</si>
  <si>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</si>
  <si>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</si>
  <si>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</si>
  <si>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</si>
  <si>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</si>
  <si>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</si>
  <si>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</si>
  <si>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</si>
  <si>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</si>
  <si>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</si>
  <si>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</si>
  <si>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</si>
  <si>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</si>
  <si>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</si>
  <si>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</si>
  <si>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</si>
  <si>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</si>
  <si>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</si>
  <si>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</si>
  <si>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</si>
  <si>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</si>
  <si>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</si>
  <si>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</si>
  <si>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</si>
  <si>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</si>
  <si>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</si>
  <si>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</si>
  <si>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</si>
  <si>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</si>
  <si>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</si>
  <si>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</si>
  <si>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</si>
  <si>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</si>
  <si>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</si>
  <si>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</si>
  <si>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</si>
  <si>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</si>
  <si>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</si>
  <si>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</si>
  <si>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</si>
  <si>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</si>
  <si>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</si>
  <si>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</si>
  <si>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</si>
  <si>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</si>
  <si>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</si>
  <si>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</si>
  <si>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</si>
  <si>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</si>
  <si>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</si>
  <si>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</si>
  <si>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</si>
  <si>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</si>
  <si>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</si>
  <si>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</si>
  <si>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</si>
  <si>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</si>
  <si>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</si>
  <si>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</si>
  <si>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</si>
  <si>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</si>
  <si>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</si>
  <si>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</si>
  <si>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</si>
  <si>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</si>
  <si>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</si>
  <si>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</si>
  <si>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</si>
  <si>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</si>
  <si>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</si>
  <si>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</si>
  <si>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</si>
  <si>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</si>
  <si>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</si>
  <si>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</si>
  <si>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</si>
  <si>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</si>
  <si>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</si>
  <si>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</si>
  <si>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</si>
  <si>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</si>
  <si>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</si>
  <si>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</si>
  <si>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</si>
  <si>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</si>
  <si>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</si>
  <si>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</si>
  <si>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</si>
  <si>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</si>
  <si>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</si>
  <si>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</si>
  <si>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</si>
  <si>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</si>
  <si>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</si>
  <si>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</si>
  <si>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</si>
  <si>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</si>
  <si>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</si>
  <si>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</si>
  <si>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</si>
  <si>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</si>
  <si>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</si>
  <si>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</si>
  <si>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</si>
  <si>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</si>
  <si>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</si>
  <si>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</si>
  <si>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</si>
  <si>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</si>
  <si>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</si>
  <si>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</si>
  <si>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</si>
  <si>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</si>
  <si>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</si>
  <si>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</si>
  <si>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</si>
  <si>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</si>
  <si>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</si>
  <si>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</si>
  <si>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</si>
  <si>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</si>
  <si>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</si>
  <si>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</si>
  <si>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</si>
  <si>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</si>
  <si>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</si>
  <si>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</si>
  <si>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</si>
  <si>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</si>
  <si>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</si>
  <si>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</si>
  <si>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</si>
  <si>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</si>
  <si>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</si>
  <si>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</si>
  <si>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</si>
  <si>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</si>
  <si>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</si>
  <si>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</si>
  <si>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</si>
  <si>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</si>
  <si>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</si>
  <si>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</si>
  <si>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</si>
  <si>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</si>
  <si>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</si>
  <si>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</si>
  <si>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</si>
  <si>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</si>
  <si>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</si>
  <si>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</si>
  <si>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</si>
  <si>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</si>
  <si>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</si>
  <si>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</si>
  <si>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</si>
  <si>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</si>
  <si>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</si>
  <si>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</si>
  <si>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</si>
  <si>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</si>
  <si>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</si>
  <si>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</si>
  <si>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</si>
  <si>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</si>
  <si>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</si>
  <si>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</si>
  <si>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</si>
  <si>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</si>
  <si>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</si>
  <si>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</si>
  <si>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</si>
  <si>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</si>
  <si>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</si>
  <si>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</si>
  <si>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</si>
  <si>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</si>
  <si>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</si>
  <si>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</si>
  <si>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</si>
  <si>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</si>
  <si>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</si>
  <si>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</si>
  <si>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</si>
  <si>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</si>
  <si>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</si>
  <si>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</si>
  <si>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</si>
  <si>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</si>
  <si>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</si>
  <si>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</si>
  <si>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</si>
  <si>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</si>
  <si>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</si>
  <si>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</si>
  <si>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</si>
  <si>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</si>
  <si>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</si>
  <si>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</si>
  <si>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</si>
  <si>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</si>
  <si>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</si>
  <si>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</si>
  <si>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</si>
  <si>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</si>
  <si>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</si>
  <si>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</si>
  <si>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</si>
  <si>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</si>
  <si>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</si>
  <si>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</si>
  <si>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</si>
  <si>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</si>
  <si>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</si>
  <si>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</si>
  <si>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</si>
  <si>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</si>
  <si>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</si>
  <si>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</si>
  <si>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</si>
  <si>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</si>
  <si>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</si>
  <si>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</si>
  <si>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</si>
  <si>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</si>
  <si>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</si>
  <si>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</si>
  <si>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</si>
  <si>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</si>
  <si>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</si>
  <si>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</si>
  <si>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</si>
  <si>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</si>
  <si>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</si>
  <si>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</si>
  <si>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</si>
  <si>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</si>
  <si>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</si>
  <si>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</si>
  <si>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</si>
  <si>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</si>
  <si>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</si>
  <si>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</si>
  <si>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</si>
  <si>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</si>
  <si>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</si>
  <si>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</si>
  <si>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</si>
  <si>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</si>
  <si>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</si>
  <si>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</si>
  <si>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</si>
  <si>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</si>
  <si>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</si>
  <si>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</si>
  <si>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</si>
  <si>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</si>
  <si>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</si>
  <si>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</si>
  <si>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</si>
  <si>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</si>
  <si>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</si>
  <si>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</si>
  <si>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</si>
  <si>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</si>
  <si>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</si>
  <si>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</si>
  <si>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</si>
  <si>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</si>
  <si>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</si>
  <si>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</si>
  <si>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</si>
  <si>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</si>
  <si>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</si>
  <si>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</si>
  <si>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</si>
  <si>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</si>
  <si>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</si>
  <si>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</si>
  <si>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</si>
  <si>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</si>
  <si>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</si>
  <si>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</si>
  <si>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</si>
  <si>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</si>
  <si>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</si>
  <si>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</si>
  <si>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</si>
  <si>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</si>
  <si>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</si>
  <si>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</si>
  <si>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</si>
  <si>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</si>
  <si>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</si>
  <si>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</si>
  <si>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</si>
  <si>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</si>
  <si>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</si>
  <si>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</si>
  <si>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</si>
  <si>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</si>
  <si>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</si>
  <si>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</si>
  <si>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</si>
  <si>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</si>
  <si>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</si>
  <si>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</si>
  <si>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</si>
  <si>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</si>
  <si>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</si>
  <si>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</si>
  <si>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</si>
  <si>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</si>
  <si>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</si>
  <si>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</si>
  <si>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</si>
  <si>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</si>
  <si>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</si>
  <si>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</si>
  <si>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</si>
  <si>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</si>
  <si>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</si>
  <si>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</si>
  <si>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</si>
  <si>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</si>
  <si>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</si>
  <si>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</si>
  <si>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</si>
  <si>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</si>
  <si>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</si>
  <si>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</si>
  <si>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</si>
  <si>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</si>
  <si>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</si>
  <si>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</si>
  <si>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</si>
  <si>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</si>
  <si>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</si>
  <si>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</si>
  <si>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</si>
  <si>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</si>
  <si>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</si>
  <si>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</si>
  <si>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</si>
  <si>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</si>
  <si>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</si>
  <si>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</si>
  <si>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</si>
  <si>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</si>
  <si>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</si>
  <si>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</si>
  <si>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</si>
  <si>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</si>
  <si>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</si>
  <si>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</si>
  <si>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</si>
  <si>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</si>
  <si>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</si>
  <si>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</si>
  <si>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</si>
  <si>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</si>
  <si>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</si>
  <si>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</si>
  <si>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</si>
  <si>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</si>
  <si>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</si>
  <si>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</si>
  <si>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</si>
  <si>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</si>
  <si>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</si>
  <si>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</si>
  <si>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</si>
  <si>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</si>
  <si>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</si>
  <si>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</si>
  <si>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</si>
  <si>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</si>
  <si>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</si>
  <si>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</si>
  <si>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</si>
  <si>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</si>
  <si>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</si>
  <si>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</si>
  <si>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</si>
  <si>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</si>
  <si>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</si>
  <si>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</si>
  <si>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</si>
  <si>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</si>
  <si>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</si>
  <si>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</si>
  <si>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</si>
  <si>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</si>
  <si>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</si>
  <si>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</si>
  <si>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</si>
  <si>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</si>
  <si>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</si>
  <si>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</si>
  <si>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</si>
  <si>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</si>
  <si>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</si>
  <si>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</si>
  <si>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</si>
  <si>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</si>
  <si>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</si>
  <si>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</si>
  <si>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</si>
  <si>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</si>
  <si>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</si>
  <si>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</si>
  <si>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</si>
  <si>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</si>
  <si>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</si>
  <si>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</si>
  <si>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</si>
  <si>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</si>
  <si>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</si>
  <si>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</si>
  <si>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</si>
  <si>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</si>
  <si>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</si>
  <si>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</si>
  <si>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</si>
  <si>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</si>
  <si>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</si>
  <si>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</si>
  <si>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</si>
  <si>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</si>
  <si>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</si>
  <si>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</si>
  <si>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</si>
  <si>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</si>
  <si>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</si>
  <si>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</si>
  <si>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</si>
  <si>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</si>
  <si>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</si>
  <si>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</si>
  <si>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</si>
  <si>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</si>
  <si>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</si>
  <si>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</si>
  <si>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</si>
  <si>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</si>
  <si>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</si>
  <si>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</si>
  <si>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</si>
  <si>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</si>
  <si>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</si>
  <si>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</si>
  <si>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</si>
  <si>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</si>
  <si>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</si>
  <si>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</si>
  <si>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</si>
  <si>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</si>
  <si>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</si>
  <si>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</si>
  <si>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</si>
  <si>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</si>
  <si>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</si>
  <si>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</si>
  <si>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</si>
  <si>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</si>
  <si>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</si>
  <si>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</si>
  <si>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</si>
  <si>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</si>
  <si>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</si>
  <si>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</si>
  <si>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</si>
  <si>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</si>
  <si>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</si>
  <si>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</si>
  <si>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</si>
  <si>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</si>
  <si>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</si>
  <si>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</si>
  <si>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</si>
  <si>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</si>
  <si>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</si>
  <si>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</si>
  <si>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</si>
  <si>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</si>
  <si>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</si>
  <si>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</si>
  <si>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</si>
  <si>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</si>
  <si>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</si>
  <si>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</si>
  <si>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</si>
  <si>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</si>
  <si>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</si>
  <si>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</si>
  <si>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</si>
  <si>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</si>
  <si>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</si>
  <si>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</si>
  <si>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</si>
  <si>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</si>
  <si>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</si>
  <si>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</si>
  <si>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</si>
  <si>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</si>
  <si>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</si>
  <si>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</si>
  <si>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</si>
  <si>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</si>
  <si>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</si>
  <si>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</si>
  <si>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</si>
  <si>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</si>
  <si>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</si>
  <si>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</si>
  <si>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</si>
  <si>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</si>
  <si>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</si>
  <si>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</si>
  <si>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</si>
  <si>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</si>
  <si>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</si>
  <si>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</si>
  <si>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</si>
  <si>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</si>
  <si>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</si>
  <si>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</si>
  <si>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</si>
  <si>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</si>
  <si>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</si>
  <si>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</si>
  <si>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</si>
  <si>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</si>
  <si>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</si>
  <si>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</si>
  <si>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</si>
  <si>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</si>
  <si>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</si>
  <si>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</si>
  <si>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</si>
  <si>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</si>
  <si>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</si>
  <si>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</si>
  <si>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</si>
  <si>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</si>
  <si>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</si>
  <si>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</si>
  <si>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</si>
  <si>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</si>
  <si>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</si>
  <si>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</si>
  <si>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</si>
  <si>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</si>
  <si>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</si>
  <si>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</si>
  <si>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</si>
  <si>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</si>
  <si>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</si>
  <si>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</si>
  <si>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</si>
  <si>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</si>
  <si>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</si>
  <si>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</si>
  <si>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</si>
  <si>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</si>
  <si>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</si>
  <si>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</si>
  <si>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</si>
  <si>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</si>
  <si>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</si>
  <si>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</si>
  <si>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</si>
  <si>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</si>
  <si>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</si>
  <si>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</si>
  <si>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</si>
  <si>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</si>
  <si>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</si>
  <si>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</si>
  <si>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</si>
  <si>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</si>
  <si>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</si>
  <si>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</si>
  <si>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</si>
  <si>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</si>
  <si>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</si>
  <si>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</si>
  <si>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</si>
  <si>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</si>
  <si>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</si>
  <si>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</si>
  <si>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</si>
  <si>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</si>
  <si>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</si>
  <si>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</si>
  <si>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</si>
  <si>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</si>
  <si>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</si>
  <si>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</si>
  <si>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</si>
  <si>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</si>
  <si>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</si>
  <si>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</si>
  <si>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</si>
  <si>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</si>
  <si>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</si>
  <si>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</si>
  <si>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</si>
  <si>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</si>
  <si>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</si>
  <si>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</si>
  <si>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</si>
  <si>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</si>
  <si>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</si>
  <si>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</si>
  <si>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</si>
  <si>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</si>
  <si>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</si>
  <si>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</si>
  <si>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</si>
  <si>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</si>
  <si>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</si>
  <si>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</si>
  <si>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</si>
  <si>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</si>
  <si>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</si>
  <si>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</si>
  <si>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</si>
  <si>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</si>
  <si>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</si>
  <si>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</si>
  <si>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</si>
  <si>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</si>
  <si>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</si>
  <si>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</si>
  <si>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</si>
  <si>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</si>
  <si>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</si>
  <si>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</si>
  <si>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</si>
  <si>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</si>
  <si>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</si>
  <si>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</si>
  <si>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</si>
  <si>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</si>
  <si>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</si>
  <si>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</si>
  <si>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</si>
  <si>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</si>
  <si>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</si>
  <si>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</si>
  <si>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</si>
  <si>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</si>
  <si>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</si>
  <si>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</si>
  <si>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</si>
  <si>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</si>
  <si>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</si>
  <si>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</si>
  <si>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</si>
  <si>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</si>
  <si>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</si>
  <si>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</si>
  <si>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</si>
  <si>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</si>
  <si>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</si>
  <si>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</si>
  <si>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</si>
  <si>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</si>
  <si>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</si>
  <si>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</si>
  <si>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</si>
  <si>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</si>
  <si>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</si>
  <si>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</si>
  <si>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</si>
  <si>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</si>
  <si>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</si>
  <si>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</si>
  <si>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</si>
  <si>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</si>
  <si>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</si>
  <si>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</si>
  <si>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</si>
  <si>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</si>
  <si>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</si>
  <si>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</si>
  <si>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</si>
  <si>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</si>
  <si>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</si>
  <si>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</si>
  <si>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</si>
  <si>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</si>
  <si>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</si>
  <si>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</si>
  <si>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</si>
  <si>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</si>
  <si>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</si>
  <si>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</si>
  <si>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</si>
  <si>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</si>
  <si>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</si>
  <si>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</si>
  <si>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</si>
  <si>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</si>
  <si>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</si>
  <si>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</si>
  <si>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</si>
  <si>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</si>
  <si>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</si>
  <si>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</si>
  <si>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</si>
  <si>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</si>
  <si>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</si>
  <si>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</si>
  <si>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</si>
  <si>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</si>
  <si>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</si>
  <si>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</si>
  <si>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</si>
  <si>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</si>
  <si>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</si>
  <si>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</si>
  <si>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</si>
  <si>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</si>
  <si>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</si>
  <si>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</si>
  <si>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</si>
  <si>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</si>
  <si>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</si>
  <si>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</si>
  <si>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</si>
  <si>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</si>
  <si>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</si>
  <si>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</si>
  <si>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</si>
  <si>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</si>
  <si>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</si>
  <si>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</si>
  <si>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</si>
  <si>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</si>
  <si>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</si>
  <si>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</si>
  <si>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</si>
  <si>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</si>
  <si>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</si>
  <si>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</si>
  <si>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</si>
  <si>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</si>
  <si>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</si>
  <si>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</si>
  <si>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</si>
  <si>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</si>
  <si>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</si>
  <si>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</si>
  <si>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</si>
  <si>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</si>
  <si>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</si>
  <si>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</si>
  <si>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</si>
  <si>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</si>
  <si>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</si>
  <si>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</si>
  <si>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</si>
  <si>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</si>
  <si>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</si>
  <si>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</si>
  <si>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</si>
  <si>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</si>
  <si>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</si>
  <si>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</si>
  <si>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</si>
  <si>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</si>
  <si>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</si>
  <si>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</si>
  <si>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</si>
  <si>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</si>
  <si>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</si>
  <si>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</si>
  <si>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</si>
  <si>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</si>
  <si>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</si>
  <si>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</si>
  <si>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</si>
  <si>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</si>
  <si>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</si>
  <si>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</si>
  <si>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</si>
  <si>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</si>
  <si>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</si>
  <si>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</si>
  <si>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</si>
  <si>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</si>
  <si>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</si>
  <si>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</si>
  <si>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</si>
  <si>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</si>
  <si>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</si>
  <si>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</si>
  <si>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</si>
  <si>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</si>
  <si>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</si>
  <si>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</si>
  <si>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</si>
  <si>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</si>
  <si>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</si>
  <si>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</si>
  <si>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</si>
  <si>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</si>
  <si>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</si>
  <si>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</si>
  <si>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</si>
  <si>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</si>
  <si>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</si>
  <si>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</si>
  <si>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</si>
  <si>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</si>
  <si>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</si>
  <si>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</si>
  <si>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</si>
  <si>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</si>
  <si>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</si>
  <si>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</si>
  <si>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</si>
  <si>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</si>
  <si>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</si>
  <si>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</si>
  <si>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</si>
  <si>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</si>
  <si>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</si>
  <si>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</si>
  <si>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</si>
  <si>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</si>
  <si>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</si>
  <si>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</si>
  <si>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</si>
  <si>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</si>
  <si>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</si>
  <si>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</si>
  <si>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</si>
  <si>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</si>
  <si>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</si>
  <si>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</si>
  <si>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</si>
  <si>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</si>
  <si>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</si>
  <si>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</si>
  <si>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</si>
  <si>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</si>
  <si>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</si>
  <si>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</si>
  <si>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</si>
  <si>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</si>
  <si>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</si>
  <si>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</si>
  <si>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</si>
  <si>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</si>
  <si>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</si>
  <si>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</si>
  <si>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</si>
  <si>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</si>
  <si>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</si>
  <si>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</si>
  <si>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</si>
  <si>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</si>
  <si>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</si>
  <si>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</si>
  <si>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</si>
  <si>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</si>
  <si>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</si>
  <si>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</si>
  <si>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</si>
  <si>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</si>
  <si>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</si>
  <si>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</si>
  <si>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</si>
  <si>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</si>
  <si>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</si>
  <si>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</si>
  <si>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</si>
  <si>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</si>
  <si>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</si>
  <si>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</si>
  <si>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</si>
  <si>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</si>
  <si>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</si>
  <si>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</si>
  <si>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</si>
  <si>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</si>
  <si>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</si>
  <si>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</si>
  <si>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</si>
  <si>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</si>
  <si>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</si>
  <si>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</si>
  <si>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</si>
  <si>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</si>
  <si>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</si>
  <si>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</si>
  <si>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</si>
  <si>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</si>
  <si>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</si>
  <si>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</si>
  <si>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</si>
  <si>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</si>
  <si>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</si>
  <si>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</si>
  <si>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</si>
  <si>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</si>
  <si>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</si>
  <si>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</si>
  <si>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</si>
  <si>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</si>
  <si>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</si>
  <si>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</si>
  <si>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</si>
  <si>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</si>
  <si>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</si>
  <si>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</si>
  <si>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</si>
  <si>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</si>
  <si>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</si>
  <si>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</si>
  <si>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</si>
  <si>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</si>
  <si>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</si>
  <si>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</si>
  <si>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</si>
  <si>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</si>
  <si>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</si>
  <si>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</si>
  <si>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</si>
  <si>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</si>
  <si>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</si>
  <si>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</si>
  <si>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</si>
  <si>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</si>
  <si>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</si>
  <si>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</si>
  <si>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</si>
  <si>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</si>
  <si>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</si>
  <si>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</si>
  <si>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</si>
  <si>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</si>
  <si>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</si>
  <si>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</si>
  <si>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</si>
  <si>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</si>
  <si>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</si>
  <si>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</si>
  <si>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</si>
  <si>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</si>
  <si>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</si>
  <si>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</si>
  <si>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</si>
  <si>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</si>
  <si>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</si>
  <si>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</si>
  <si>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</si>
  <si>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</si>
  <si>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</si>
  <si>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</si>
  <si>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</si>
  <si>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</si>
  <si>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</si>
  <si>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</si>
  <si>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</si>
  <si>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</si>
  <si>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</si>
  <si>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</si>
  <si>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</si>
  <si>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</si>
  <si>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</si>
  <si>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</si>
  <si>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</si>
  <si>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</si>
  <si>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</si>
  <si>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</si>
  <si>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</si>
  <si>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</si>
  <si>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</si>
  <si>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</si>
  <si>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</si>
  <si>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</si>
  <si>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</si>
  <si>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</si>
  <si>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</si>
  <si>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</si>
  <si>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</si>
  <si>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</si>
  <si>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</si>
  <si>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</si>
  <si>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</si>
  <si>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</si>
  <si>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</si>
  <si>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</si>
  <si>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</si>
  <si>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</si>
  <si>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</si>
  <si>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</si>
  <si>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</si>
  <si>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</si>
  <si>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</si>
  <si>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</si>
  <si>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</si>
  <si>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</si>
  <si>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</si>
  <si>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</si>
  <si>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</si>
  <si>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</si>
  <si>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</si>
  <si>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</si>
  <si>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</si>
  <si>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</si>
  <si>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</si>
  <si>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</si>
  <si>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</si>
  <si>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</si>
  <si>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</si>
  <si>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</si>
  <si>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</si>
  <si>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</si>
  <si>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</si>
  <si>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</si>
  <si>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</si>
  <si>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</si>
  <si>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</si>
  <si>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</si>
  <si>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</si>
  <si>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</si>
  <si>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</si>
  <si>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</si>
  <si>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</si>
  <si>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</si>
  <si>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</si>
  <si>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</si>
  <si>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</si>
  <si>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</si>
  <si>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</si>
  <si>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</si>
  <si>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</si>
  <si>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</si>
  <si>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</si>
  <si>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</si>
  <si>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</si>
  <si>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</si>
  <si>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</si>
  <si>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</si>
  <si>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</si>
  <si>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</si>
  <si>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</si>
  <si>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</si>
  <si>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</si>
  <si>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</si>
  <si>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</si>
  <si>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</si>
  <si>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</si>
  <si>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</si>
  <si>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</si>
  <si>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</si>
  <si>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</si>
  <si>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</si>
  <si>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</si>
  <si>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</si>
  <si>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</si>
  <si>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</si>
  <si>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</si>
  <si>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</si>
  <si>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</si>
  <si>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</si>
  <si>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</si>
  <si>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</si>
  <si>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</si>
  <si>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</si>
  <si>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</si>
  <si>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</si>
  <si>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</si>
  <si>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</si>
  <si>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</si>
  <si>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</si>
  <si>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</si>
  <si>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</si>
  <si>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</si>
  <si>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</si>
  <si>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</si>
  <si>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</si>
  <si>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</si>
  <si>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</si>
  <si>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</si>
  <si>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</si>
  <si>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</si>
  <si>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</si>
  <si>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</si>
  <si>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</si>
  <si>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</si>
  <si>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</si>
  <si>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</si>
  <si>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</si>
  <si>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</si>
  <si>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</si>
  <si>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</si>
  <si>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</si>
  <si>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</si>
  <si>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</si>
  <si>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</si>
  <si>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</si>
  <si>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</si>
  <si>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</si>
  <si>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</si>
  <si>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</si>
  <si>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</si>
  <si>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</si>
  <si>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</si>
  <si>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</si>
  <si>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</si>
  <si>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</si>
  <si>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</si>
  <si>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</si>
  <si>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</si>
  <si>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</si>
  <si>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</si>
  <si>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</si>
  <si>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</si>
  <si>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</si>
  <si>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</si>
  <si>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</si>
  <si>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</si>
  <si>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</si>
  <si>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</si>
  <si>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</si>
  <si>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</si>
  <si>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</si>
  <si>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</si>
  <si>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</si>
  <si>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</si>
  <si>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</si>
  <si>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</si>
  <si>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</si>
  <si>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</si>
  <si>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</si>
  <si>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</si>
  <si>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</si>
  <si>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</si>
  <si>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</si>
  <si>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</si>
  <si>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</si>
  <si>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</si>
  <si>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</si>
  <si>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</si>
  <si>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</si>
  <si>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</si>
  <si>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</si>
  <si>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</si>
  <si>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</si>
  <si>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</si>
  <si>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</si>
  <si>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</si>
  <si>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</si>
  <si>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</si>
  <si>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</si>
  <si>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</si>
  <si>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</si>
  <si>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</si>
  <si>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</si>
  <si>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</si>
  <si>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</si>
  <si>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</si>
  <si>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</si>
  <si>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</si>
  <si>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</si>
  <si>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</si>
  <si>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</si>
  <si>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</si>
  <si>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</si>
  <si>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</si>
  <si>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</si>
  <si>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</si>
  <si>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</si>
  <si>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</si>
  <si>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</si>
  <si>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</si>
  <si>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</si>
  <si>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</si>
  <si>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</si>
  <si>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</si>
  <si>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</si>
  <si>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</si>
  <si>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</si>
  <si>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</si>
  <si>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</si>
  <si>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</si>
  <si>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</si>
  <si>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</si>
  <si>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</si>
  <si>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</si>
  <si>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</si>
  <si>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</si>
  <si>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</si>
  <si>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</si>
  <si>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</si>
  <si>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</si>
  <si>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</si>
  <si>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</si>
  <si>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</si>
  <si>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</si>
  <si>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</si>
  <si>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</si>
  <si>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</si>
  <si>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</si>
  <si>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</si>
  <si>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</si>
  <si>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</si>
  <si>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</si>
  <si>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</si>
  <si>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</si>
  <si>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</si>
  <si>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</si>
  <si>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</si>
  <si>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</si>
  <si>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</si>
  <si>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</si>
  <si>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</si>
  <si>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</si>
  <si>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</si>
  <si>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</si>
  <si>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</si>
  <si>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</si>
  <si>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</si>
  <si>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</si>
  <si>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</si>
  <si>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</si>
  <si>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</si>
  <si>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</si>
  <si>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</si>
  <si>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</si>
  <si>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</si>
  <si>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</si>
  <si>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</si>
  <si>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</si>
  <si>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</si>
  <si>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</si>
  <si>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</si>
  <si>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</si>
  <si>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</si>
  <si>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</si>
  <si>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</si>
  <si>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</si>
  <si>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</si>
  <si>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</si>
  <si>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</si>
  <si>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</si>
  <si>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</si>
  <si>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</si>
  <si>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</si>
  <si>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</si>
  <si>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</si>
  <si>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</si>
  <si>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</si>
  <si>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</si>
  <si>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</si>
  <si>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</si>
  <si>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</si>
  <si>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</si>
  <si>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</si>
  <si>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</si>
  <si>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</si>
  <si>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</si>
  <si>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</si>
  <si>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</si>
  <si>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</si>
  <si>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</si>
  <si>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</si>
  <si>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</si>
  <si>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</si>
  <si>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</si>
  <si>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</si>
  <si>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</si>
  <si>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</si>
  <si>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</si>
  <si>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</si>
  <si>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</si>
  <si>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</si>
  <si>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</si>
  <si>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</si>
  <si>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</si>
  <si>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</si>
  <si>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</si>
  <si>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</si>
  <si>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</si>
  <si>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</si>
  <si>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</si>
  <si>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</si>
  <si>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</si>
  <si>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</si>
  <si>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</si>
  <si>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</si>
  <si>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</si>
  <si>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</si>
  <si>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</si>
  <si>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</si>
  <si>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</si>
  <si>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</si>
  <si>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</si>
  <si>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</si>
  <si>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</si>
  <si>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</si>
  <si>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</si>
  <si>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</si>
  <si>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</si>
  <si>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</si>
  <si>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</si>
  <si>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</si>
  <si>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</si>
  <si>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</si>
  <si>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</si>
  <si>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</si>
  <si>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</si>
  <si>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</si>
  <si>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</si>
  <si>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</si>
  <si>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</si>
  <si>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</si>
  <si>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</si>
  <si>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</si>
  <si>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</si>
  <si>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</si>
  <si>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</si>
  <si>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</si>
  <si>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</si>
  <si>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</si>
  <si>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</si>
  <si>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</si>
  <si>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</si>
  <si>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</si>
  <si>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</si>
  <si>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</si>
  <si>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</si>
  <si>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</si>
  <si>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</si>
  <si>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</si>
  <si>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</si>
  <si>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</si>
  <si>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</si>
  <si>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</si>
  <si>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</si>
  <si>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</si>
  <si>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</si>
  <si>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</si>
  <si>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</si>
  <si>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</si>
  <si>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</si>
  <si>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</si>
  <si>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</si>
  <si>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</si>
  <si>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</si>
  <si>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</si>
  <si>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</si>
  <si>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</si>
  <si>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</si>
  <si>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</si>
  <si>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</si>
  <si>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</si>
  <si>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</si>
  <si>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</si>
  <si>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</si>
  <si>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</si>
  <si>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</si>
  <si>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</si>
  <si>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</si>
  <si>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</si>
  <si>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</si>
  <si>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</si>
  <si>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</si>
  <si>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</si>
  <si>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</si>
  <si>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</si>
  <si>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</si>
  <si>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</si>
  <si>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</si>
  <si>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</si>
  <si>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</si>
  <si>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</si>
  <si>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</si>
  <si>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</si>
  <si>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</si>
  <si>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</si>
  <si>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</si>
  <si>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</si>
  <si>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</si>
  <si>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</si>
  <si>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</si>
  <si>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</si>
  <si>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</si>
  <si>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</si>
  <si>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</si>
  <si>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</si>
  <si>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</si>
  <si>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</si>
  <si>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</si>
  <si>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</si>
  <si>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</si>
  <si>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</si>
  <si>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</si>
  <si>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</si>
  <si>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</si>
  <si>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</si>
  <si>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</si>
  <si>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</si>
  <si>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</si>
  <si>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</si>
  <si>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</si>
  <si>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</si>
  <si>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</si>
  <si>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</si>
  <si>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</si>
  <si>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</si>
  <si>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</si>
  <si>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</si>
  <si>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</si>
  <si>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</si>
  <si>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</si>
  <si>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</si>
  <si>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</si>
  <si>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</si>
  <si>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</si>
  <si>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</si>
  <si>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</si>
  <si>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</si>
  <si>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</si>
  <si>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</si>
  <si>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</si>
  <si>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</si>
  <si>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</si>
  <si>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</si>
  <si>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</si>
  <si>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</si>
  <si>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</si>
  <si>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</si>
  <si>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</si>
  <si>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</si>
  <si>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</si>
  <si>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</si>
  <si>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</si>
  <si>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</si>
  <si>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</si>
  <si>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</si>
  <si>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</si>
  <si>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</si>
  <si>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</si>
  <si>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</si>
  <si>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</si>
  <si>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</si>
  <si>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</si>
  <si>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</si>
  <si>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</si>
  <si>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</si>
  <si>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</si>
  <si>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</si>
  <si>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</si>
  <si>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</si>
  <si>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</si>
  <si>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</si>
  <si>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</si>
  <si>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</si>
  <si>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</si>
  <si>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</si>
  <si>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</si>
  <si>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</si>
  <si>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</si>
  <si>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</si>
  <si>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</si>
  <si>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</si>
  <si>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</si>
  <si>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</si>
  <si>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</si>
  <si>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</si>
  <si>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</si>
  <si>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</si>
  <si>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</si>
  <si>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</si>
  <si>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</si>
  <si>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</si>
  <si>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</si>
  <si>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</si>
  <si>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</si>
  <si>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</si>
  <si>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</si>
  <si>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</si>
  <si>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</si>
  <si>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</si>
  <si>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</si>
  <si>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</si>
  <si>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</si>
  <si>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</si>
  <si>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</si>
  <si>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</si>
  <si>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</si>
  <si>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</si>
  <si>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</si>
  <si>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</si>
  <si>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</si>
  <si>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</si>
  <si>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</si>
  <si>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</si>
  <si>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</si>
  <si>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</si>
  <si>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</si>
  <si>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</si>
  <si>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</si>
  <si>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</si>
  <si>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</si>
  <si>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</si>
  <si>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</si>
  <si>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</si>
  <si>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</si>
  <si>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</si>
  <si>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</si>
  <si>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</si>
  <si>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</si>
  <si>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</si>
  <si>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</si>
  <si>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</si>
  <si>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</si>
  <si>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</si>
  <si>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</si>
  <si>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</si>
  <si>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</si>
  <si>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</si>
  <si>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</si>
  <si>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</si>
  <si>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</si>
  <si>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</si>
  <si>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</si>
  <si>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</si>
  <si>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</si>
  <si>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</si>
  <si>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</si>
  <si>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</si>
  <si>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</si>
  <si>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</si>
  <si>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</si>
  <si>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</si>
  <si>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</si>
  <si>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</si>
  <si>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</si>
  <si>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</si>
  <si>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</si>
  <si>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</si>
  <si>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</si>
  <si>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</si>
  <si>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</si>
  <si>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</si>
  <si>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</si>
  <si>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</si>
  <si>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</si>
  <si>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</si>
  <si>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</si>
  <si>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</si>
  <si>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</si>
  <si>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</si>
  <si>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</si>
  <si>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</si>
  <si>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</si>
  <si>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</si>
  <si>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</si>
  <si>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</si>
  <si>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</si>
  <si>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</si>
  <si>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</si>
  <si>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</si>
  <si>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</si>
  <si>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</si>
  <si>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</si>
  <si>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</si>
  <si>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</si>
  <si>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</si>
  <si>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</si>
  <si>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</si>
  <si>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</si>
  <si>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</si>
  <si>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</si>
  <si>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</si>
  <si>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</si>
  <si>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</si>
  <si>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</si>
  <si>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</si>
  <si>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</si>
  <si>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</si>
  <si>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</si>
  <si>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</si>
  <si>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</si>
  <si>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</si>
  <si>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</si>
  <si>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</si>
  <si>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</si>
  <si>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</si>
  <si>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</si>
  <si>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</si>
  <si>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</si>
  <si>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</si>
  <si>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</si>
  <si>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</si>
  <si>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</si>
  <si>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</si>
  <si>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</si>
  <si>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</si>
  <si>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</si>
  <si>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</si>
  <si>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</si>
  <si>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</si>
  <si>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</si>
  <si>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</si>
  <si>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</si>
  <si>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</si>
  <si>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</si>
  <si>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</si>
  <si>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</si>
  <si>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</si>
  <si>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</si>
  <si>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</si>
  <si>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</si>
  <si>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</si>
  <si>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</si>
  <si>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</si>
  <si>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</si>
  <si>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</si>
  <si>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</si>
  <si>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</si>
  <si>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</si>
  <si>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</si>
  <si>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</si>
  <si>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</si>
  <si>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</si>
  <si>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</si>
  <si>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</si>
  <si>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</si>
  <si>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</si>
  <si>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</si>
  <si>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</si>
  <si>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</si>
  <si>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</si>
  <si>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</si>
  <si>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</si>
  <si>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</si>
  <si>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</si>
  <si>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</si>
  <si>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</si>
  <si>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</si>
  <si>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</si>
  <si>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</si>
  <si>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</si>
  <si>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</si>
  <si>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</si>
  <si>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</si>
  <si>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</si>
  <si>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</si>
  <si>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</si>
  <si>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</si>
  <si>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</si>
  <si>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</si>
  <si>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</si>
  <si>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</si>
  <si>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</si>
  <si>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</si>
  <si>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</si>
  <si>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</si>
  <si>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</si>
  <si>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</si>
  <si>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</si>
  <si>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</si>
  <si>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</si>
  <si>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</si>
  <si>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</si>
  <si>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</si>
  <si>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</si>
  <si>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</si>
  <si>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</si>
  <si>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</si>
  <si>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</si>
  <si>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</si>
  <si>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</si>
  <si>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</si>
  <si>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</si>
  <si>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</si>
  <si>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</si>
  <si>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</si>
  <si>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</si>
  <si>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</si>
  <si>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</si>
  <si>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</si>
  <si>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</si>
  <si>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</si>
  <si>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</si>
  <si>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</si>
  <si>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</si>
  <si>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</si>
  <si>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</si>
  <si>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</si>
  <si>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</si>
  <si>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</si>
  <si>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</si>
  <si>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</si>
  <si>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</si>
  <si>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</si>
  <si>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</si>
  <si>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</si>
  <si>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</si>
  <si>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</si>
  <si>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</si>
  <si>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</si>
  <si>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</si>
  <si>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</si>
  <si>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</si>
  <si>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</si>
  <si>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</si>
  <si>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</si>
  <si>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</si>
  <si>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</si>
  <si>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</si>
  <si>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</si>
  <si>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</si>
  <si>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</si>
  <si>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</si>
  <si>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</si>
  <si>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</si>
  <si>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</si>
  <si>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</si>
  <si>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</si>
  <si>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</si>
  <si>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</si>
  <si>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</si>
  <si>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</si>
  <si>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</si>
  <si>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</si>
  <si>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</si>
  <si>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</si>
  <si>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</si>
  <si>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</si>
  <si>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</si>
  <si>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</si>
  <si>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</si>
  <si>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</si>
  <si>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</si>
  <si>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</si>
  <si>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</si>
  <si>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</si>
  <si>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</si>
  <si>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</si>
  <si>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</si>
  <si>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</si>
  <si>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</si>
  <si>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</si>
  <si>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</si>
  <si>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</si>
  <si>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</si>
  <si>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</si>
  <si>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</si>
  <si>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</si>
  <si>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</si>
  <si>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</si>
  <si>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</si>
  <si>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</si>
  <si>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</si>
  <si>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</si>
  <si>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</si>
  <si>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</si>
  <si>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</si>
  <si>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</si>
  <si>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</si>
  <si>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</si>
  <si>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</si>
  <si>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</si>
  <si>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</si>
  <si>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</si>
  <si>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</si>
  <si>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</si>
  <si>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</si>
  <si>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</si>
  <si>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</si>
  <si>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</si>
  <si>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</si>
  <si>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</si>
  <si>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</si>
  <si>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</si>
  <si>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</si>
  <si>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</si>
  <si>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</si>
  <si>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</si>
  <si>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</si>
  <si>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</si>
  <si>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</si>
  <si>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</si>
  <si>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</si>
  <si>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</si>
  <si>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</si>
  <si>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</si>
  <si>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</si>
  <si>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</si>
  <si>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</si>
  <si>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</si>
  <si>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</si>
  <si>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</si>
  <si>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</si>
  <si>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</si>
  <si>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</si>
  <si>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</si>
  <si>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</si>
  <si>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</si>
  <si>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</si>
  <si>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</si>
  <si>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</si>
  <si>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</si>
  <si>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</si>
  <si>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</si>
  <si>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</si>
  <si>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</si>
  <si>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</si>
  <si>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</si>
  <si>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</si>
  <si>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</si>
  <si>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</si>
  <si>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</si>
  <si>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</si>
  <si>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</si>
  <si>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</si>
  <si>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</si>
  <si>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</si>
  <si>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</si>
  <si>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</si>
  <si>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</si>
  <si>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</si>
  <si>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</si>
  <si>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</si>
  <si>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</si>
  <si>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</si>
  <si>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</si>
  <si>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</si>
  <si>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</si>
  <si>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</si>
  <si>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</si>
  <si>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</si>
  <si>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</si>
  <si>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</si>
  <si>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</si>
  <si>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</si>
  <si>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</si>
  <si>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</si>
  <si>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</si>
  <si>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</si>
  <si>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</si>
  <si>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</si>
  <si>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</si>
  <si>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</si>
  <si>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</si>
  <si>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</si>
  <si>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</si>
  <si>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</si>
  <si>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</si>
  <si>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</si>
  <si>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</si>
  <si>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</si>
  <si>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</si>
  <si>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</si>
  <si>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</si>
  <si>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</si>
  <si>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</si>
  <si>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</si>
  <si>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</si>
  <si>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</si>
  <si>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</si>
  <si>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</si>
  <si>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</si>
  <si>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</si>
  <si>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</si>
  <si>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</si>
  <si>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</si>
  <si>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</si>
  <si>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</si>
  <si>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</si>
  <si>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</si>
  <si>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</si>
  <si>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</si>
  <si>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</si>
  <si>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</si>
  <si>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</si>
  <si>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</si>
  <si>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</si>
  <si>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</si>
  <si>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</si>
  <si>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</si>
  <si>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</si>
  <si>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</si>
  <si>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</si>
  <si>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</si>
  <si>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</si>
  <si>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</si>
  <si>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</si>
  <si>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</si>
  <si>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</si>
  <si>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</si>
  <si>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</si>
  <si>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</si>
  <si>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</si>
  <si>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</si>
  <si>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</si>
  <si>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</si>
  <si>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</si>
  <si>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</si>
  <si>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</si>
  <si>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</si>
  <si>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</si>
  <si>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</si>
  <si>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</si>
  <si>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</si>
  <si>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</si>
  <si>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</si>
  <si>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</si>
  <si>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</si>
  <si>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</si>
  <si>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</si>
  <si>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</si>
  <si>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</si>
  <si>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</si>
  <si>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</si>
  <si>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</si>
  <si>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</si>
  <si>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</si>
  <si>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</si>
  <si>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</si>
  <si>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</si>
  <si>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</si>
  <si>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</si>
  <si>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</si>
  <si>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</si>
  <si>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</si>
  <si>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</si>
  <si>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</si>
  <si>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</si>
  <si>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</si>
  <si>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</si>
  <si>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</si>
  <si>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</si>
  <si>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</si>
  <si>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</si>
  <si>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</si>
  <si>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</si>
  <si>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</si>
  <si>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</si>
  <si>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</si>
  <si>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</si>
  <si>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</si>
  <si>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</si>
  <si>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</si>
  <si>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</si>
  <si>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</si>
  <si>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</si>
  <si>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</si>
  <si>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</si>
  <si>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</si>
  <si>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</si>
  <si>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</si>
  <si>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</si>
  <si>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</si>
  <si>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</si>
  <si>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</si>
  <si>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</si>
  <si>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</si>
  <si>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</si>
  <si>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</si>
  <si>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</si>
  <si>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</si>
  <si>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</si>
  <si>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</si>
  <si>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</si>
  <si>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</si>
  <si>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</si>
  <si>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</si>
  <si>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</si>
  <si>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</si>
  <si>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</si>
  <si>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</si>
  <si>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</si>
  <si>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</si>
  <si>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</si>
  <si>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</si>
  <si>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</si>
  <si>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</si>
  <si>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</si>
  <si>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</si>
  <si>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</si>
  <si>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</si>
  <si>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</si>
  <si>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</si>
  <si>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</si>
  <si>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</si>
  <si>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</si>
  <si>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</si>
  <si>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</si>
  <si>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</si>
  <si>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</si>
  <si>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</si>
  <si>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</si>
  <si>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</si>
  <si>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</si>
  <si>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</si>
  <si>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</si>
  <si>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</si>
  <si>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</si>
  <si>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</si>
  <si>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</si>
  <si>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</si>
  <si>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</si>
  <si>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</si>
  <si>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</si>
  <si>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</si>
  <si>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</si>
  <si>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</si>
  <si>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</si>
  <si>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</si>
  <si>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</si>
  <si>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</si>
  <si>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</si>
  <si>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</si>
  <si>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</si>
  <si>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</si>
  <si>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</si>
  <si>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</si>
  <si>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</si>
  <si>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</si>
  <si>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</si>
  <si>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</si>
  <si>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</si>
  <si>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</si>
  <si>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</si>
  <si>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</si>
  <si>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</si>
  <si>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</si>
  <si>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</si>
  <si>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</si>
  <si>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</si>
  <si>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</si>
  <si>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</si>
  <si>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</si>
  <si>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</si>
  <si>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</si>
  <si>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</si>
  <si>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</si>
  <si>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</si>
  <si>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</si>
  <si>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</si>
  <si>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</si>
  <si>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</si>
  <si>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</si>
  <si>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</si>
  <si>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</si>
  <si>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</si>
  <si>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</si>
  <si>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</si>
  <si>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</si>
  <si>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</si>
  <si>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</si>
  <si>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</si>
  <si>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</si>
  <si>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</si>
  <si>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</si>
  <si>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</si>
  <si>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</si>
  <si>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</si>
  <si>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</si>
  <si>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</si>
  <si>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</si>
  <si>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</si>
  <si>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</si>
  <si>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</si>
  <si>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</si>
  <si>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</si>
  <si>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</si>
  <si>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</si>
  <si>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</si>
  <si>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</si>
  <si>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</si>
  <si>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</si>
  <si>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</si>
  <si>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</si>
  <si>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</si>
  <si>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</si>
  <si>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</si>
  <si>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</si>
  <si>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</si>
  <si>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</si>
  <si>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</si>
  <si>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</si>
  <si>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</si>
  <si>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</si>
  <si>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</si>
  <si>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</si>
  <si>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</si>
  <si>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</si>
  <si>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</si>
  <si>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</si>
  <si>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</si>
  <si>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</si>
  <si>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</si>
  <si>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</si>
  <si>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</si>
  <si>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</si>
  <si>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</si>
  <si>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</si>
  <si>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</si>
  <si>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</si>
  <si>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</si>
  <si>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</si>
  <si>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</si>
  <si>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</si>
  <si>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</si>
  <si>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</si>
  <si>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</si>
  <si>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</si>
  <si>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</si>
  <si>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</si>
  <si>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</si>
  <si>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</si>
  <si>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</si>
  <si>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</si>
  <si>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</si>
  <si>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</si>
  <si>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</si>
  <si>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</si>
  <si>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</si>
  <si>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</si>
  <si>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</si>
  <si>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</si>
  <si>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</si>
  <si>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</si>
  <si>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</si>
  <si>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</si>
  <si>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</si>
  <si>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</si>
  <si>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</si>
  <si>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</si>
  <si>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</si>
  <si>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</si>
  <si>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</si>
  <si>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</si>
  <si>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</si>
  <si>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</si>
  <si>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</si>
  <si>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</si>
  <si>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</si>
  <si>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</si>
  <si>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</si>
  <si>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</si>
  <si>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</si>
  <si>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</si>
  <si>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</si>
  <si>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</si>
  <si>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</si>
  <si>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</si>
  <si>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</si>
  <si>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</si>
  <si>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</si>
  <si>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</si>
  <si>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</si>
  <si>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</si>
  <si>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</si>
  <si>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</si>
  <si>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</si>
  <si>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</si>
  <si>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</si>
  <si>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</si>
  <si>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</si>
  <si>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</si>
  <si>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</si>
  <si>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</si>
  <si>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</si>
  <si>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</si>
  <si>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</si>
  <si>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</si>
  <si>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</si>
  <si>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</si>
  <si>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</si>
  <si>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</si>
  <si>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</si>
  <si>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</si>
  <si>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</si>
  <si>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</si>
  <si>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</si>
  <si>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</si>
  <si>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</si>
  <si>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</si>
  <si>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</si>
  <si>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</si>
  <si>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</si>
  <si>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</si>
  <si>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</si>
  <si>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</si>
  <si>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</si>
  <si>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</si>
  <si>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</si>
  <si>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</si>
  <si>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</si>
  <si>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</si>
  <si>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</si>
  <si>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</si>
  <si>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</si>
  <si>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</si>
  <si>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</si>
  <si>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</si>
  <si>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</si>
  <si>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</si>
  <si>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</si>
  <si>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</si>
  <si>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</si>
  <si>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</si>
  <si>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</si>
  <si>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</si>
  <si>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</si>
  <si>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</si>
  <si>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</si>
  <si>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</si>
  <si>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</si>
  <si>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</si>
  <si>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</si>
  <si>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</si>
  <si>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</si>
  <si>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</si>
  <si>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</si>
  <si>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</si>
  <si>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</si>
  <si>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</si>
  <si>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</si>
  <si>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</si>
  <si>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</si>
  <si>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</si>
  <si>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</si>
  <si>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</si>
  <si>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</si>
  <si>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</si>
  <si>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</si>
  <si>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</si>
  <si>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</si>
  <si>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</si>
  <si>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</si>
  <si>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</si>
  <si>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</si>
  <si>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</si>
  <si>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</si>
  <si>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</si>
  <si>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</si>
  <si>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</si>
  <si>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</si>
  <si>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</si>
  <si>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</si>
  <si>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</si>
  <si>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</si>
  <si>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</si>
  <si>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</si>
  <si>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</si>
  <si>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</si>
  <si>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</si>
  <si>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</si>
  <si>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</si>
  <si>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</si>
  <si>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</si>
  <si>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</si>
  <si>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</si>
  <si>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</si>
  <si>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</si>
  <si>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</si>
  <si>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</si>
  <si>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</si>
  <si>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</si>
  <si>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</si>
  <si>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</si>
  <si>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</si>
  <si>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</si>
  <si>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</si>
  <si>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</si>
  <si>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</si>
  <si>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</si>
  <si>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</si>
  <si>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</si>
  <si>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</si>
  <si>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</si>
  <si>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</si>
  <si>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</si>
  <si>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</si>
  <si>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</si>
  <si>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</si>
  <si>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</si>
  <si>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</si>
  <si>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</si>
  <si>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</si>
  <si>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</si>
  <si>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</si>
  <si>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</si>
  <si>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</si>
  <si>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</si>
  <si>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</si>
  <si>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</si>
  <si>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</si>
  <si>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</si>
  <si>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</si>
  <si>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</si>
  <si>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</si>
  <si>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</si>
  <si>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</si>
  <si>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</si>
  <si>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</si>
  <si>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</si>
  <si>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</si>
  <si>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</si>
  <si>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</si>
  <si>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</si>
  <si>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</si>
  <si>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</si>
  <si>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</si>
  <si>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</si>
  <si>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</si>
  <si>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</si>
  <si>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</si>
  <si>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</si>
  <si>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</si>
  <si>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</si>
  <si>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</si>
  <si>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</si>
  <si>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</si>
  <si>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</si>
  <si>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</si>
  <si>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</si>
  <si>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</si>
  <si>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</si>
  <si>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</si>
  <si>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</si>
  <si>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</si>
  <si>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</si>
  <si>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</si>
  <si>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</si>
  <si>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</si>
  <si>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</si>
  <si>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</si>
  <si>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</si>
  <si>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</si>
  <si>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</si>
  <si>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</si>
  <si>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</si>
  <si>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</si>
  <si>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</si>
  <si>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</si>
  <si>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</si>
  <si>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</si>
  <si>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</si>
  <si>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</si>
  <si>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</si>
  <si>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</si>
  <si>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</si>
  <si>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</si>
  <si>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</si>
  <si>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</si>
  <si>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</si>
  <si>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</si>
  <si>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</si>
  <si>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</si>
  <si>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</si>
  <si>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</si>
  <si>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</si>
  <si>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</si>
  <si>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</si>
  <si>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</si>
  <si>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</si>
  <si>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</si>
  <si>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</si>
  <si>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</si>
  <si>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</si>
  <si>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</si>
  <si>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</si>
  <si>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</si>
  <si>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</si>
  <si>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</si>
  <si>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</si>
  <si>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</si>
  <si>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</si>
  <si>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</si>
  <si>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</si>
  <si>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</si>
  <si>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</si>
  <si>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</si>
  <si>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</si>
  <si>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</si>
  <si>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</si>
  <si>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</si>
  <si>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</si>
  <si>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</si>
  <si>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</si>
  <si>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</si>
  <si>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</si>
  <si>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</si>
  <si>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</si>
  <si>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</si>
  <si>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</si>
  <si>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</si>
  <si>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</si>
  <si>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</si>
  <si>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</si>
  <si>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</si>
  <si>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</si>
  <si>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</si>
  <si>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</si>
  <si>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</si>
  <si>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</si>
  <si>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</si>
  <si>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</si>
  <si>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</si>
  <si>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</si>
  <si>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</si>
  <si>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</si>
  <si>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</si>
  <si>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</si>
  <si>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</si>
  <si>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</si>
  <si>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</si>
  <si>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</si>
  <si>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</si>
  <si>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</si>
  <si>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</si>
  <si>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</si>
  <si>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</si>
  <si>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</si>
  <si>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</si>
  <si>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</si>
  <si>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</si>
  <si>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</si>
  <si>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</si>
  <si>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</si>
  <si>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</si>
  <si>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</si>
  <si>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</si>
  <si>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</si>
  <si>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</si>
  <si>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</si>
  <si>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</si>
  <si>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</si>
  <si>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</si>
  <si>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</si>
  <si>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</si>
  <si>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</si>
  <si>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</si>
  <si>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</si>
  <si>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</si>
  <si>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</si>
  <si>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</si>
  <si>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</si>
  <si>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</si>
  <si>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</si>
  <si>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</si>
  <si>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</si>
  <si>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</si>
  <si>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</si>
  <si>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</si>
  <si>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</si>
  <si>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</si>
  <si>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</si>
  <si>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</si>
  <si>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</si>
  <si>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</si>
  <si>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</si>
  <si>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</si>
  <si>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</si>
  <si>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</si>
  <si>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</si>
  <si>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</si>
  <si>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</si>
  <si>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</si>
  <si>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</si>
  <si>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</si>
  <si>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</si>
  <si>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</si>
  <si>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</si>
  <si>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</si>
  <si>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</si>
  <si>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</si>
  <si>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</si>
  <si>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</si>
  <si>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</si>
  <si>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</si>
  <si>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</si>
  <si>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</si>
  <si>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</si>
  <si>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</si>
  <si>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</si>
  <si>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</si>
  <si>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</si>
  <si>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</si>
  <si>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</si>
  <si>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</si>
  <si>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</si>
  <si>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</si>
  <si>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</si>
  <si>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</si>
  <si>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</si>
  <si>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</si>
  <si>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</si>
  <si>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</si>
  <si>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</si>
  <si>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</si>
  <si>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</si>
  <si>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</si>
  <si>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</si>
  <si>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</si>
  <si>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</si>
  <si>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</si>
  <si>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</si>
  <si>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</si>
  <si>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</si>
  <si>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</si>
  <si>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</si>
  <si>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</si>
  <si>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</si>
  <si>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</si>
  <si>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</si>
  <si>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</si>
  <si>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</si>
  <si>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</si>
  <si>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</si>
  <si>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</si>
  <si>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</si>
  <si>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</si>
  <si>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</si>
  <si>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</si>
  <si>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</si>
  <si>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</si>
  <si>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</si>
  <si>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</si>
  <si>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</si>
  <si>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</si>
  <si>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</si>
  <si>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</si>
  <si>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</si>
  <si>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</si>
  <si>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</si>
  <si>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</si>
  <si>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</si>
  <si>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</si>
  <si>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</si>
  <si>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</si>
  <si>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</si>
  <si>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</si>
  <si>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</si>
  <si>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</si>
  <si>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</si>
  <si>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</si>
  <si>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</si>
  <si>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</si>
  <si>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</si>
  <si>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</si>
  <si>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</si>
  <si>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</si>
  <si>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</si>
  <si>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</si>
  <si>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</si>
  <si>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</si>
  <si>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</si>
  <si>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</si>
  <si>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</si>
  <si>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</si>
  <si>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</si>
  <si>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</si>
  <si>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</si>
  <si>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</si>
  <si>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</si>
  <si>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</si>
  <si>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</si>
  <si>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</si>
  <si>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</si>
  <si>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</si>
  <si>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</si>
  <si>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</si>
  <si>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</si>
  <si>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</si>
  <si>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</si>
  <si>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</si>
  <si>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</si>
  <si>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</si>
  <si>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</si>
  <si>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</si>
  <si>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</si>
  <si>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</si>
  <si>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</si>
  <si>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</si>
  <si>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</si>
  <si>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</si>
  <si>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</si>
  <si>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</si>
  <si>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</si>
  <si>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</si>
  <si>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</si>
  <si>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</si>
  <si>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</si>
  <si>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</si>
  <si>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</si>
  <si>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</si>
  <si>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</si>
  <si>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</si>
  <si>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</si>
  <si>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</si>
  <si>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</si>
  <si>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</si>
  <si>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</si>
  <si>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</si>
  <si>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</si>
  <si>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</si>
  <si>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</si>
  <si>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</si>
  <si>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</si>
  <si>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</si>
  <si>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</si>
  <si>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</si>
  <si>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</si>
  <si>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</si>
  <si>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</si>
  <si>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</si>
  <si>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</si>
  <si>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</si>
  <si>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</si>
  <si>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</si>
  <si>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</si>
  <si>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</si>
  <si>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</si>
  <si>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</si>
  <si>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</si>
  <si>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</si>
  <si>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</si>
  <si>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</si>
  <si>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</si>
  <si>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</si>
  <si>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</si>
  <si>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</si>
  <si>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</si>
  <si>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</si>
  <si>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</si>
  <si>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</si>
  <si>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</si>
  <si>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</si>
  <si>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</si>
  <si>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</si>
  <si>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</si>
  <si>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</si>
  <si>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</si>
  <si>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</si>
  <si>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</si>
  <si>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</si>
  <si>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</si>
  <si>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</si>
  <si>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</si>
  <si>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</si>
  <si>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</si>
  <si>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</si>
  <si>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</si>
  <si>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</si>
  <si>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</si>
  <si>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</si>
  <si>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</si>
  <si>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</si>
  <si>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</si>
  <si>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</si>
  <si>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</si>
  <si>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</si>
  <si>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</si>
  <si>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</si>
  <si>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</si>
  <si>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</si>
  <si>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</si>
  <si>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</si>
  <si>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</si>
  <si>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</si>
  <si>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</si>
  <si>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</si>
  <si>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</si>
  <si>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</si>
  <si>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</si>
  <si>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</si>
  <si>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</si>
  <si>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</si>
  <si>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</si>
  <si>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</si>
  <si>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</si>
  <si>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</si>
  <si>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</si>
  <si>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</si>
  <si>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</si>
  <si>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</si>
  <si>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</si>
  <si>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</si>
  <si>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</si>
  <si>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</si>
  <si>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</si>
  <si>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</si>
  <si>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</si>
  <si>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</si>
  <si>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</si>
  <si>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</si>
  <si>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</si>
  <si>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</si>
  <si>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</si>
  <si>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</si>
  <si>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</si>
  <si>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</si>
  <si>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</si>
  <si>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</si>
  <si>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</si>
  <si>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</si>
  <si>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</si>
  <si>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</si>
  <si>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</si>
  <si>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</si>
  <si>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</si>
  <si>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</si>
  <si>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</si>
  <si>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</si>
  <si>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</si>
  <si>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</si>
  <si>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</si>
  <si>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</si>
  <si>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</si>
  <si>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</si>
  <si>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</si>
  <si>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</si>
  <si>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</si>
  <si>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</si>
  <si>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</si>
  <si>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</si>
  <si>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</si>
  <si>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</si>
  <si>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</si>
  <si>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</si>
  <si>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</si>
  <si>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</si>
  <si>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</si>
  <si>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</si>
  <si>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</si>
  <si>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</si>
  <si>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</si>
  <si>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</si>
  <si>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</si>
  <si>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</si>
  <si>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</si>
  <si>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</si>
  <si>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</si>
  <si>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</si>
  <si>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</si>
  <si>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</si>
  <si>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</si>
  <si>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</si>
  <si>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</si>
  <si>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</si>
  <si>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</si>
  <si>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</si>
  <si>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</si>
  <si>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</si>
  <si>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</si>
  <si>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</si>
  <si>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</si>
  <si>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</si>
  <si>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</si>
  <si>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</si>
  <si>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</si>
  <si>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</si>
  <si>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</si>
  <si>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</si>
  <si>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</si>
  <si>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</si>
  <si>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</si>
  <si>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</si>
  <si>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</si>
  <si>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</si>
  <si>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</si>
  <si>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</si>
  <si>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</si>
  <si>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</si>
  <si>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</si>
  <si>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</si>
  <si>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</si>
  <si>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</si>
  <si>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</si>
  <si>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</si>
  <si>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</si>
  <si>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</si>
  <si>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</si>
  <si>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</si>
  <si>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</si>
  <si>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</si>
  <si>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</si>
  <si>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</si>
  <si>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</si>
  <si>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</si>
  <si>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</si>
  <si>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</si>
  <si>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</si>
  <si>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</si>
  <si>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</si>
  <si>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</si>
  <si>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</si>
  <si>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</si>
  <si>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</si>
  <si>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</si>
  <si>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</si>
  <si>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</si>
  <si>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</si>
  <si>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</si>
  <si>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</si>
  <si>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</si>
  <si>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</si>
  <si>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</si>
  <si>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</si>
  <si>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</si>
  <si>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</si>
  <si>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</si>
  <si>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</si>
  <si>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</si>
  <si>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</si>
  <si>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</si>
  <si>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</si>
  <si>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</si>
  <si>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</si>
  <si>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</si>
  <si>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</si>
  <si>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</si>
  <si>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</si>
  <si>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</si>
  <si>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</si>
  <si>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</si>
  <si>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</si>
  <si>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</si>
  <si>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</si>
  <si>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</si>
  <si>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</si>
  <si>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</si>
  <si>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</si>
  <si>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</si>
  <si>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</si>
  <si>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</si>
  <si>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</si>
  <si>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</si>
  <si>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</si>
  <si>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</si>
  <si>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</si>
  <si>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</si>
  <si>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</si>
  <si>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</si>
  <si>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</si>
  <si>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</si>
  <si>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</si>
  <si>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</si>
  <si>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</si>
  <si>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</si>
  <si>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</si>
  <si>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</si>
  <si>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</si>
  <si>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</si>
  <si>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</si>
  <si>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</si>
  <si>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</si>
  <si>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</si>
  <si>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</si>
  <si>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</si>
  <si>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</si>
  <si>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</si>
  <si>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</si>
  <si>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</si>
  <si>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</si>
  <si>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</si>
  <si>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</si>
  <si>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</si>
  <si>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</si>
  <si>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</si>
  <si>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</si>
  <si>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</si>
  <si>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</si>
  <si>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</si>
  <si>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</si>
  <si>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</si>
  <si>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</si>
  <si>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</si>
  <si>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</si>
  <si>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</si>
  <si>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</si>
  <si>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</si>
  <si>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</si>
  <si>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</si>
  <si>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</si>
  <si>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</si>
  <si>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</si>
  <si>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</si>
  <si>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</si>
  <si>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</si>
  <si>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</si>
  <si>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</si>
  <si>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</si>
  <si>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</si>
  <si>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</si>
  <si>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</si>
  <si>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</si>
  <si>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</si>
  <si>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</si>
  <si>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</si>
  <si>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</si>
  <si>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</si>
  <si>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</si>
  <si>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</si>
  <si>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</si>
  <si>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</si>
  <si>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</si>
  <si>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</si>
  <si>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</si>
  <si>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</si>
  <si>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</si>
  <si>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</si>
  <si>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</si>
  <si>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</si>
  <si>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</si>
  <si>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</si>
  <si>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</si>
  <si>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</si>
  <si>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</si>
  <si>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</si>
  <si>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</si>
  <si>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</si>
  <si>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</si>
  <si>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</si>
  <si>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</si>
  <si>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</si>
  <si>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</si>
  <si>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</si>
  <si>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</si>
  <si>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</si>
  <si>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</si>
  <si>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</si>
  <si>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</si>
  <si>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</si>
  <si>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</si>
  <si>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</si>
  <si>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</si>
  <si>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</si>
  <si>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</si>
  <si>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</si>
  <si>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</si>
  <si>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</si>
  <si>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</si>
  <si>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</si>
  <si>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</si>
  <si>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</si>
  <si>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</si>
  <si>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</si>
  <si>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</si>
  <si>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</si>
  <si>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</si>
  <si>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</si>
  <si>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</si>
  <si>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</si>
  <si>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</si>
  <si>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</si>
  <si>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</si>
  <si>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</si>
  <si>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</si>
  <si>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</si>
  <si>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</si>
  <si>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</si>
  <si>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</si>
  <si>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</si>
  <si>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</si>
  <si>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</si>
  <si>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</si>
  <si>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</si>
  <si>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</si>
  <si>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</si>
  <si>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</si>
  <si>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</si>
  <si>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</si>
  <si>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</si>
  <si>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</si>
  <si>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</si>
  <si>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</si>
  <si>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</si>
  <si>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</si>
  <si>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</si>
  <si>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</si>
  <si>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</si>
  <si>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</si>
  <si>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</si>
  <si>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</si>
  <si>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</si>
  <si>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</si>
  <si>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</si>
  <si>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</si>
  <si>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</si>
  <si>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</si>
  <si>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</si>
  <si>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</si>
  <si>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</si>
  <si>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</si>
  <si>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</si>
  <si>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</si>
  <si>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</si>
  <si>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</si>
  <si>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</si>
  <si>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</si>
  <si>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</si>
  <si>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</si>
  <si>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</si>
  <si>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</si>
  <si>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</si>
  <si>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</si>
  <si>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</si>
  <si>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</si>
  <si>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</si>
  <si>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</si>
  <si>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</si>
  <si>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</si>
  <si>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</si>
  <si>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</si>
  <si>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</si>
  <si>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</si>
  <si>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</si>
  <si>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</si>
  <si>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</si>
  <si>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</si>
  <si>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</si>
  <si>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</si>
  <si>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</si>
  <si>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</si>
  <si>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</si>
  <si>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</si>
  <si>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</si>
  <si>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</si>
  <si>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</si>
  <si>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</si>
  <si>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</si>
  <si>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</si>
  <si>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</si>
  <si>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</si>
  <si>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</si>
  <si>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</si>
  <si>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</si>
  <si>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</si>
  <si>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</si>
  <si>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</si>
  <si>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</si>
  <si>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</si>
  <si>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</si>
  <si>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</si>
  <si>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</si>
  <si>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</si>
  <si>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</si>
  <si>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</si>
  <si>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</si>
  <si>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</si>
  <si>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</si>
  <si>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</si>
  <si>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</si>
  <si>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</si>
  <si>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</si>
  <si>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</si>
  <si>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</si>
  <si>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</si>
  <si>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</si>
  <si>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</si>
  <si>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</si>
  <si>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</si>
  <si>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</si>
  <si>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</si>
  <si>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</si>
  <si>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</si>
  <si>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</si>
  <si>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</si>
  <si>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</si>
  <si>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</si>
  <si>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</si>
  <si>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</si>
  <si>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</si>
  <si>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</si>
  <si>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</si>
  <si>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</si>
  <si>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</si>
  <si>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</si>
  <si>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</si>
  <si>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</si>
  <si>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</si>
  <si>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</si>
  <si>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</si>
  <si>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</si>
  <si>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</si>
  <si>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</si>
  <si>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</si>
  <si>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</si>
  <si>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</si>
  <si>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</si>
  <si>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</si>
  <si>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</si>
  <si>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</si>
  <si>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</si>
  <si>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</si>
  <si>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</si>
  <si>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</si>
  <si>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</si>
  <si>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</si>
  <si>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</si>
  <si>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</si>
  <si>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</si>
  <si>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</si>
  <si>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</si>
  <si>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</si>
  <si>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</si>
  <si>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</si>
  <si>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</si>
  <si>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</si>
  <si>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</si>
  <si>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</si>
  <si>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</si>
  <si>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</si>
  <si>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</si>
  <si>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</si>
  <si>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</si>
  <si>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</si>
  <si>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</si>
  <si>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</si>
  <si>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</si>
  <si>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</si>
  <si>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</si>
  <si>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</si>
  <si>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</si>
  <si>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</si>
  <si>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</si>
  <si>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</si>
  <si>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</si>
  <si>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</si>
  <si>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</si>
  <si>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</si>
  <si>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</si>
  <si>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</si>
  <si>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</si>
  <si>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</si>
  <si>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</si>
  <si>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</si>
  <si>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</si>
  <si>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</si>
  <si>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</si>
  <si>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</si>
  <si>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</si>
  <si>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</si>
  <si>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</si>
  <si>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</si>
  <si>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</si>
  <si>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</si>
  <si>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</si>
  <si>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</si>
  <si>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</si>
  <si>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</si>
  <si>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</si>
  <si>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</si>
  <si>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</si>
  <si>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</si>
  <si>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</si>
  <si>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</si>
  <si>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</si>
  <si>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</si>
  <si>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</si>
  <si>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</si>
  <si>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</si>
  <si>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</si>
  <si>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</si>
  <si>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</si>
  <si>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</si>
  <si>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</si>
  <si>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</si>
  <si>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</si>
  <si>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</si>
  <si>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</si>
  <si>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</si>
  <si>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</si>
  <si>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</si>
  <si>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</si>
  <si>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</si>
  <si>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</si>
  <si>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</si>
  <si>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</si>
  <si>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</si>
  <si>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</si>
  <si>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</si>
  <si>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</si>
  <si>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</si>
  <si>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</si>
  <si>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</si>
  <si>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</si>
  <si>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</si>
  <si>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</si>
  <si>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</si>
  <si>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</si>
  <si>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</si>
  <si>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</si>
  <si>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</si>
  <si>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</si>
  <si>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</si>
  <si>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</si>
  <si>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</si>
  <si>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</si>
  <si>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</si>
  <si>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</si>
  <si>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</si>
  <si>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</si>
  <si>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</si>
  <si>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</si>
  <si>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</si>
  <si>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</si>
  <si>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</si>
  <si>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</si>
  <si>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</si>
  <si>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</si>
  <si>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</si>
  <si>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</si>
  <si>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</si>
  <si>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</si>
  <si>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</si>
  <si>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</si>
  <si>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</si>
  <si>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</si>
  <si>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</si>
  <si>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</si>
  <si>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</si>
  <si>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</si>
  <si>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</si>
  <si>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</si>
  <si>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</si>
  <si>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</si>
  <si>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</si>
  <si>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</si>
  <si>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</si>
  <si>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</si>
  <si>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</si>
  <si>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</si>
  <si>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</si>
  <si>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</si>
  <si>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</si>
  <si>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</si>
  <si>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</si>
  <si>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</si>
  <si>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</si>
  <si>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</si>
  <si>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</si>
  <si>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</si>
  <si>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</si>
  <si>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</si>
  <si>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</si>
  <si>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</si>
  <si>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</si>
  <si>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</si>
  <si>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</si>
  <si>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</si>
  <si>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</si>
  <si>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</si>
  <si>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</si>
  <si>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</si>
  <si>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</si>
  <si>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</si>
  <si>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</si>
  <si>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</si>
  <si>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</si>
  <si>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</si>
  <si>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</si>
  <si>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</si>
  <si>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</si>
  <si>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</si>
  <si>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</si>
  <si>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</si>
  <si>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</si>
  <si>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</si>
  <si>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</si>
  <si>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</si>
  <si>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</si>
  <si>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</si>
  <si>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</si>
  <si>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</si>
  <si>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</si>
  <si>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</si>
  <si>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</si>
  <si>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</si>
  <si>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</si>
  <si>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</si>
  <si>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</si>
  <si>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</si>
  <si>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</si>
  <si>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</si>
  <si>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</si>
  <si>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</si>
  <si>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</si>
  <si>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</si>
  <si>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</si>
  <si>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</si>
  <si>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</si>
  <si>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</si>
  <si>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</si>
  <si>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</si>
  <si>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</si>
  <si>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</si>
  <si>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</si>
  <si>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</si>
  <si>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</si>
  <si>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</si>
  <si>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</si>
  <si>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</si>
  <si>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</si>
  <si>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</si>
  <si>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</si>
  <si>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</si>
  <si>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</si>
  <si>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</si>
  <si>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</si>
  <si>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</si>
  <si>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</si>
  <si>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</si>
  <si>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</si>
  <si>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</si>
  <si>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</si>
  <si>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</si>
  <si>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</si>
  <si>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</si>
  <si>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</si>
  <si>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</si>
  <si>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</si>
  <si>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</si>
  <si>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</si>
  <si>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</si>
  <si>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</si>
  <si>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</si>
  <si>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</si>
  <si>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</si>
  <si>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</si>
  <si>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</si>
  <si>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</si>
  <si>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</si>
  <si>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</si>
  <si>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</si>
  <si>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</si>
  <si>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</si>
  <si>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</si>
  <si>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</si>
  <si>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</si>
  <si>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</si>
  <si>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</si>
  <si>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</si>
  <si>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</si>
  <si>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</si>
  <si>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</si>
  <si>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</si>
  <si>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</si>
  <si>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</si>
  <si>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</si>
  <si>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</si>
  <si>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</si>
  <si>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</si>
  <si>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</si>
  <si>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</si>
  <si>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</si>
  <si>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</si>
  <si>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</si>
  <si>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</si>
  <si>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</si>
  <si>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</si>
  <si>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</si>
  <si>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</si>
  <si>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</si>
  <si>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</si>
  <si>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</si>
  <si>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</si>
  <si>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</si>
  <si>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</si>
  <si>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</si>
  <si>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</si>
  <si>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</si>
  <si>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</si>
  <si>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</si>
  <si>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</si>
  <si>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</si>
  <si>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</si>
  <si>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</si>
  <si>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</si>
  <si>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</si>
  <si>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</si>
  <si>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</si>
  <si>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</si>
  <si>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</si>
  <si>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</si>
  <si>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</si>
  <si>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</si>
  <si>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</si>
  <si>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</si>
  <si>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</si>
  <si>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</si>
  <si>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</si>
  <si>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</si>
  <si>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</si>
  <si>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</si>
  <si>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</si>
  <si>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</si>
  <si>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</si>
  <si>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</si>
  <si>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</si>
  <si>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</si>
  <si>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</si>
  <si>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</si>
  <si>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</si>
  <si>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</si>
  <si>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</si>
  <si>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</si>
  <si>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</si>
  <si>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</si>
  <si>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</si>
  <si>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</si>
  <si>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</si>
  <si>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</si>
  <si>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</si>
  <si>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</si>
  <si>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</si>
  <si>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</si>
  <si>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</si>
  <si>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</si>
  <si>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</si>
  <si>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</si>
  <si>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</si>
  <si>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</si>
  <si>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</si>
  <si>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</si>
  <si>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</si>
  <si>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</si>
  <si>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</si>
  <si>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</si>
  <si>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</si>
  <si>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</si>
  <si>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</si>
  <si>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</si>
  <si>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</si>
  <si>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</si>
  <si>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</si>
  <si>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</si>
  <si>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</si>
  <si>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</si>
  <si>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</si>
  <si>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</si>
  <si>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</si>
  <si>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</si>
  <si>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</si>
  <si>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</si>
  <si>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</si>
  <si>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</si>
  <si>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</si>
  <si>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</si>
  <si>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</si>
  <si>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</si>
  <si>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</si>
  <si>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</si>
  <si>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</si>
  <si>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</si>
  <si>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</si>
  <si>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</si>
  <si>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</si>
  <si>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</si>
  <si>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</si>
  <si>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</si>
  <si>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</si>
  <si>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</si>
  <si>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</si>
  <si>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</si>
  <si>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</si>
  <si>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</si>
  <si>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</si>
  <si>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</si>
  <si>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</si>
  <si>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</si>
  <si>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</si>
  <si>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</si>
  <si>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</si>
  <si>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</si>
  <si>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</si>
  <si>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</si>
  <si>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</si>
  <si>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</si>
  <si>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</si>
  <si>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</si>
  <si>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</si>
  <si>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</si>
  <si>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</si>
  <si>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</si>
  <si>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</si>
  <si>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</si>
  <si>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</si>
  <si>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</si>
  <si>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</si>
  <si>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</si>
  <si>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</si>
  <si>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</si>
  <si>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</si>
  <si>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</si>
  <si>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</si>
  <si>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</si>
  <si>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</si>
  <si>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</si>
  <si>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</si>
  <si>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</si>
  <si>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</si>
  <si>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</si>
  <si>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</si>
  <si>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</si>
  <si>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</si>
  <si>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</si>
  <si>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</si>
  <si>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</si>
  <si>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</si>
  <si>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</si>
  <si>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</si>
  <si>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</si>
  <si>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</si>
  <si>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</si>
  <si>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</si>
  <si>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</si>
  <si>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</si>
  <si>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</si>
  <si>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</si>
  <si>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</si>
  <si>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</si>
  <si>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</si>
  <si>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</si>
  <si>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</si>
  <si>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</si>
  <si>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</si>
  <si>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</si>
  <si>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</si>
  <si>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</si>
  <si>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</si>
  <si>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</si>
  <si>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</si>
  <si>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</si>
  <si>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</si>
  <si>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</si>
  <si>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</si>
  <si>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</si>
  <si>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</si>
  <si>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</si>
  <si>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</si>
  <si>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</si>
  <si>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</si>
  <si>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</si>
  <si>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</si>
  <si>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</si>
  <si>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</si>
  <si>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</si>
  <si>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</si>
  <si>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</si>
  <si>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</si>
  <si>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</si>
  <si>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</si>
  <si>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</si>
  <si>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</si>
  <si>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</si>
  <si>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</si>
  <si>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</si>
  <si>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</si>
  <si>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</si>
  <si>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</si>
  <si>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</si>
  <si>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</si>
  <si>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</si>
  <si>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</si>
  <si>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</si>
  <si>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</si>
  <si>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</si>
  <si>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</si>
  <si>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</si>
  <si>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</si>
  <si>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</si>
  <si>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</si>
  <si>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</si>
  <si>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</si>
  <si>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</si>
  <si>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</si>
  <si>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</si>
  <si>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</si>
  <si>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</si>
  <si>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</si>
  <si>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</si>
  <si>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</si>
  <si>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</si>
  <si>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</si>
  <si>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</si>
  <si>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</si>
  <si>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</si>
  <si>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</si>
  <si>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</si>
  <si>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</si>
  <si>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</si>
  <si>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</si>
  <si>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</si>
  <si>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</si>
  <si>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</si>
  <si>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</si>
  <si>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</si>
  <si>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</si>
  <si>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</si>
  <si>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</si>
  <si>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</si>
  <si>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</si>
  <si>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</si>
  <si>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</si>
  <si>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</si>
  <si>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</si>
  <si>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</si>
  <si>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</si>
  <si>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</si>
  <si>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</si>
  <si>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</si>
  <si>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</si>
  <si>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</si>
  <si>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</si>
  <si>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</si>
  <si>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</si>
  <si>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</si>
  <si>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</si>
  <si>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</si>
  <si>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</si>
  <si>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</si>
  <si>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</si>
  <si>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</si>
  <si>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</si>
  <si>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</si>
  <si>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</si>
  <si>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</si>
  <si>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</si>
  <si>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</si>
  <si>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</si>
  <si>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</si>
  <si>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</si>
  <si>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</si>
  <si>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</si>
  <si>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</si>
  <si>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</si>
  <si>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</si>
  <si>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</si>
  <si>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</si>
  <si>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</si>
  <si>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</si>
  <si>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</si>
  <si>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</si>
  <si>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</si>
  <si>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</si>
  <si>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</si>
  <si>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</si>
  <si>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</si>
  <si>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</si>
  <si>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</si>
  <si>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</si>
  <si>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</si>
  <si>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</si>
  <si>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</si>
  <si>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</si>
  <si>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</si>
  <si>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</si>
  <si>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</si>
  <si>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</si>
  <si>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</si>
  <si>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</si>
  <si>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</si>
  <si>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</si>
  <si>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</si>
  <si>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</si>
  <si>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</si>
  <si>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</si>
  <si>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</si>
  <si>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</si>
  <si>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</si>
  <si>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</si>
  <si>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</si>
  <si>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</si>
  <si>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</si>
  <si>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</si>
  <si>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</si>
  <si>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</si>
  <si>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</si>
  <si>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</si>
  <si>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</si>
  <si>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</si>
  <si>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</si>
  <si>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</si>
  <si>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</si>
  <si>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</si>
  <si>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</si>
  <si>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</si>
  <si>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</si>
  <si>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</si>
  <si>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</si>
  <si>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</si>
  <si>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</si>
  <si>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</si>
  <si>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</si>
  <si>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</si>
  <si>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</si>
  <si>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</si>
  <si>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</si>
  <si>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</si>
  <si>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</si>
  <si>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</si>
  <si>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</si>
  <si>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</si>
  <si>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</si>
  <si>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</si>
  <si>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</si>
  <si>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</si>
  <si>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</si>
  <si>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</si>
  <si>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</si>
  <si>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</si>
  <si>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</si>
  <si>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</si>
  <si>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</si>
  <si>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</si>
  <si>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</si>
  <si>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</si>
  <si>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</si>
  <si>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</si>
  <si>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</si>
  <si>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</si>
  <si>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</si>
  <si>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</si>
  <si>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</si>
  <si>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</si>
  <si>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</si>
  <si>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</si>
  <si>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</si>
  <si>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</si>
  <si>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</si>
  <si>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</si>
  <si>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</si>
  <si>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</si>
  <si>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</si>
  <si>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</si>
  <si>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</si>
  <si>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</si>
  <si>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</si>
  <si>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</si>
  <si>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</si>
  <si>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</si>
  <si>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</si>
  <si>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</si>
  <si>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</si>
  <si>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</si>
  <si>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</si>
  <si>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</si>
  <si>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</si>
  <si>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</si>
  <si>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</si>
  <si>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</si>
  <si>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</si>
  <si>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</si>
  <si>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</si>
  <si>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</si>
  <si>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</si>
  <si>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</si>
  <si>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</si>
  <si>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</si>
  <si>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</si>
  <si>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</si>
  <si>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</si>
  <si>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</si>
  <si>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</si>
  <si>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</si>
  <si>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</si>
  <si>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</si>
  <si>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</si>
  <si>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</si>
  <si>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</si>
  <si>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</si>
  <si>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</si>
  <si>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</si>
  <si>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</si>
  <si>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</si>
  <si>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</si>
  <si>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</si>
  <si>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</si>
  <si>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</si>
  <si>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</si>
  <si>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</si>
  <si>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</si>
  <si>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</si>
  <si>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</si>
  <si>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</si>
  <si>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</si>
  <si>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</si>
  <si>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</si>
  <si>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</si>
  <si>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</si>
  <si>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</si>
  <si>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</si>
  <si>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</si>
  <si>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</si>
  <si>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</si>
  <si>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</si>
  <si>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</si>
  <si>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</si>
  <si>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</si>
  <si>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</si>
  <si>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</si>
  <si>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</si>
  <si>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</si>
  <si>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</si>
  <si>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</si>
  <si>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</si>
  <si>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</si>
  <si>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</si>
  <si>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</si>
  <si>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</si>
  <si>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</si>
  <si>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</si>
  <si>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</si>
  <si>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</si>
  <si>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</si>
  <si>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</si>
  <si>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</si>
  <si>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</si>
  <si>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</si>
  <si>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</si>
  <si>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</si>
  <si>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</si>
  <si>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</si>
  <si>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</si>
  <si>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</si>
  <si>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</si>
  <si>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</si>
  <si>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</si>
  <si>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</si>
  <si>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</si>
  <si>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</si>
  <si>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</si>
  <si>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</si>
  <si>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</si>
  <si>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</si>
  <si>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</si>
  <si>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</si>
  <si>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</si>
  <si>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</si>
  <si>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</si>
  <si>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</si>
  <si>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</si>
  <si>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</si>
  <si>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</si>
  <si>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</si>
  <si>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</si>
  <si>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</si>
  <si>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</si>
  <si>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</si>
  <si>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</si>
  <si>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</si>
  <si>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</si>
  <si>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</si>
  <si>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</si>
  <si>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</si>
  <si>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</si>
  <si>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</si>
  <si>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</si>
  <si>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</si>
  <si>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</si>
  <si>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</si>
  <si>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</si>
  <si>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</si>
  <si>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</si>
  <si>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</si>
  <si>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</si>
  <si>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</si>
  <si>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</si>
  <si>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</si>
  <si>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</si>
  <si>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</si>
  <si>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</si>
  <si>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</si>
  <si>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</si>
  <si>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</si>
  <si>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</si>
  <si>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</si>
  <si>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</si>
  <si>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</si>
  <si>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</si>
  <si>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</si>
  <si>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</si>
  <si>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</si>
  <si>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</si>
  <si>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</si>
  <si>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</si>
  <si>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</si>
  <si>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</si>
  <si>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</si>
  <si>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</si>
  <si>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</si>
  <si>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</si>
  <si>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</si>
  <si>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</si>
  <si>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</si>
  <si>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</si>
  <si>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</si>
  <si>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</si>
  <si>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</si>
  <si>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</si>
  <si>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</si>
  <si>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</si>
  <si>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</si>
  <si>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</si>
  <si>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</si>
  <si>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</si>
  <si>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</si>
  <si>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</si>
  <si>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</si>
  <si>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</si>
  <si>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</si>
  <si>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</si>
  <si>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</si>
  <si>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</si>
  <si>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</si>
  <si>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</si>
  <si>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</si>
  <si>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</si>
  <si>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</si>
  <si>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</si>
  <si>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</si>
  <si>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</si>
  <si>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</si>
  <si>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</si>
  <si>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</si>
  <si>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</si>
  <si>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</si>
  <si>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</si>
  <si>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</si>
  <si>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</si>
  <si>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</si>
  <si>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</si>
  <si>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</si>
  <si>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</si>
  <si>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</si>
  <si>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</si>
  <si>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</si>
  <si>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</si>
  <si>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</si>
  <si>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</si>
  <si>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</si>
  <si>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</si>
  <si>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</si>
  <si>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</si>
  <si>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</si>
  <si>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</si>
  <si>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</si>
  <si>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</si>
  <si>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</si>
  <si>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</si>
  <si>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</si>
  <si>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</si>
  <si>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</si>
  <si>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</si>
  <si>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</si>
  <si>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</si>
  <si>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</si>
  <si>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</si>
  <si>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</si>
  <si>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</si>
  <si>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</si>
  <si>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</si>
  <si>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</si>
  <si>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</si>
  <si>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</si>
  <si>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</si>
  <si>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</si>
  <si>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</si>
  <si>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</si>
  <si>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</si>
  <si>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</si>
  <si>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</si>
  <si>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</si>
  <si>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</si>
  <si>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</si>
  <si>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</si>
  <si>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</si>
  <si>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</si>
  <si>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</si>
  <si>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</si>
  <si>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</si>
  <si>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</si>
  <si>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</si>
  <si>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</si>
  <si>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</si>
  <si>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</si>
  <si>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</si>
  <si>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</si>
  <si>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</si>
  <si>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</si>
  <si>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</si>
  <si>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</si>
  <si>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</si>
  <si>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</si>
  <si>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</si>
  <si>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</si>
  <si>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</si>
  <si>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</si>
  <si>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</si>
  <si>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</si>
  <si>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</si>
  <si>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</si>
  <si>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</si>
  <si>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</si>
  <si>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</si>
  <si>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</si>
  <si>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</si>
  <si>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</si>
  <si>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</si>
  <si>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</si>
  <si>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</si>
  <si>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</si>
  <si>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</si>
  <si>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</si>
  <si>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</si>
  <si>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</si>
  <si>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</si>
  <si>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</si>
  <si>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</si>
  <si>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</si>
  <si>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</si>
  <si>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</si>
  <si>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</si>
  <si>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</si>
  <si>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</si>
  <si>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</si>
  <si>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</si>
  <si>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</si>
  <si>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</si>
  <si>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</si>
  <si>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</si>
  <si>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</si>
  <si>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</si>
  <si>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</si>
  <si>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</si>
  <si>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</si>
  <si>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</si>
  <si>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</si>
  <si>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</si>
  <si>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</si>
  <si>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</si>
  <si>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</si>
  <si>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</si>
  <si>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</si>
  <si>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</si>
  <si>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</si>
  <si>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</si>
  <si>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</si>
  <si>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</si>
  <si>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</si>
  <si>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</si>
  <si>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</si>
  <si>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</si>
  <si>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</si>
  <si>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</si>
  <si>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</si>
  <si>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</si>
  <si>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</si>
  <si>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</si>
  <si>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</si>
  <si>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</si>
  <si>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</si>
  <si>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</si>
  <si>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</si>
  <si>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</si>
  <si>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</si>
  <si>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</si>
  <si>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</si>
  <si>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</si>
  <si>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</si>
  <si>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</si>
  <si>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</si>
  <si>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</si>
  <si>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</si>
  <si>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</si>
  <si>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</si>
  <si>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</si>
  <si>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</si>
  <si>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</si>
  <si>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</si>
  <si>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</si>
  <si>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</si>
  <si>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</si>
  <si>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</si>
  <si>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</si>
  <si>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</si>
  <si>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</si>
  <si>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</si>
  <si>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</si>
  <si>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</si>
  <si>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</si>
  <si>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</si>
  <si>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</si>
  <si>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</si>
  <si>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</si>
  <si>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</si>
  <si>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</si>
  <si>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</si>
  <si>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</si>
  <si>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</si>
  <si>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</si>
  <si>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</si>
  <si>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</si>
  <si>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</si>
  <si>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</si>
  <si>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</si>
  <si>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</si>
  <si>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</si>
  <si>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</si>
  <si>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</si>
  <si>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</si>
  <si>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</si>
  <si>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</si>
  <si>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</si>
  <si>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</si>
  <si>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</si>
  <si>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</si>
  <si>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</si>
  <si>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</si>
  <si>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</si>
  <si>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</si>
  <si>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</si>
  <si>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</si>
  <si>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</si>
  <si>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</si>
  <si>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</si>
  <si>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</si>
  <si>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</si>
  <si>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</si>
  <si>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</si>
  <si>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</si>
  <si>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</si>
  <si>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</si>
  <si>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</si>
  <si>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</si>
  <si>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</si>
  <si>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</si>
  <si>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</si>
  <si>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</si>
  <si>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</si>
  <si>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</si>
  <si>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</si>
  <si>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</si>
  <si>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</si>
  <si>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</si>
  <si>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</si>
  <si>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</si>
  <si>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</si>
  <si>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</si>
  <si>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</si>
  <si>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</si>
  <si>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</si>
  <si>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</si>
  <si>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</si>
  <si>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</si>
  <si>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</si>
  <si>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</si>
  <si>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</si>
  <si>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</si>
  <si>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</si>
  <si>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</si>
  <si>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</si>
  <si>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</si>
  <si>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</si>
  <si>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</si>
  <si>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</si>
  <si>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</si>
  <si>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</si>
  <si>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</si>
  <si>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</si>
  <si>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</si>
  <si>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</si>
  <si>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</si>
  <si>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</si>
  <si>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</si>
  <si>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</si>
  <si>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</si>
  <si>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</si>
  <si>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</si>
  <si>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</si>
  <si>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</si>
  <si>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</si>
  <si>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</si>
  <si>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</si>
  <si>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</si>
  <si>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</si>
  <si>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</si>
  <si>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</si>
  <si>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</si>
  <si>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</si>
  <si>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</si>
  <si>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</si>
  <si>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</si>
  <si>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</si>
  <si>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</si>
  <si>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</si>
  <si>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</si>
  <si>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</si>
  <si>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</si>
  <si>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</si>
  <si>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</si>
  <si>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</si>
  <si>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</si>
  <si>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</si>
  <si>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</si>
  <si>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</si>
  <si>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</si>
  <si>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</si>
  <si>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</si>
  <si>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</si>
  <si>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</si>
  <si>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</si>
  <si>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</si>
  <si>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</si>
  <si>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</si>
  <si>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</si>
  <si>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</si>
  <si>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</si>
  <si>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</si>
  <si>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</si>
  <si>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</si>
  <si>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</si>
  <si>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</si>
  <si>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</si>
  <si>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</si>
  <si>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</si>
  <si>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</si>
  <si>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</si>
  <si>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</si>
  <si>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</si>
  <si>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</si>
  <si>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</si>
  <si>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</si>
  <si>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</si>
  <si>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</si>
  <si>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</si>
  <si>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</si>
  <si>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</si>
  <si>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</si>
  <si>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</si>
  <si>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</si>
  <si>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</si>
  <si>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</si>
  <si>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</si>
  <si>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</si>
  <si>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</si>
  <si>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</si>
  <si>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</si>
  <si>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</si>
  <si>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</si>
  <si>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</si>
  <si>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</si>
  <si>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</si>
  <si>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</si>
  <si>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</si>
  <si>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</si>
  <si>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</si>
  <si>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</si>
  <si>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</si>
  <si>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</si>
  <si>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</si>
  <si>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</si>
  <si>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</si>
  <si>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</si>
  <si>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</si>
  <si>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</si>
  <si>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</si>
  <si>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</si>
  <si>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</si>
  <si>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</si>
  <si>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</si>
  <si>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</si>
  <si>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</si>
  <si>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</si>
  <si>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</si>
  <si>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</si>
  <si>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</si>
  <si>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</si>
  <si>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</si>
  <si>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</si>
  <si>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</si>
  <si>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</si>
  <si>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</si>
  <si>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</si>
  <si>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</si>
  <si>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</si>
  <si>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</si>
  <si>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</si>
  <si>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</si>
  <si>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</si>
  <si>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</si>
  <si>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</si>
  <si>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</si>
  <si>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</si>
  <si>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</si>
  <si>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</si>
  <si>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</si>
  <si>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</si>
  <si>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</si>
  <si>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</si>
  <si>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</si>
  <si>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</si>
  <si>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</si>
  <si>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</si>
  <si>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</si>
  <si>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</si>
  <si>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</si>
  <si>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</si>
  <si>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</si>
  <si>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</si>
  <si>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</si>
  <si>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</si>
  <si>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</si>
  <si>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</si>
  <si>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</si>
  <si>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</si>
  <si>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</si>
  <si>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</si>
  <si>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</si>
  <si>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</si>
  <si>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</si>
  <si>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</si>
  <si>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</si>
  <si>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</si>
  <si>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</si>
  <si>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</si>
  <si>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</si>
  <si>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</si>
  <si>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</si>
  <si>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</si>
  <si>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</si>
  <si>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</si>
  <si>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</si>
  <si>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</si>
  <si>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</si>
  <si>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</si>
  <si>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</si>
  <si>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</si>
  <si>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</si>
  <si>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</si>
  <si>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</si>
  <si>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</si>
  <si>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</si>
  <si>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</si>
  <si>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</si>
  <si>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</si>
  <si>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</si>
  <si>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</si>
  <si>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</si>
  <si>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</si>
  <si>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</si>
  <si>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</si>
  <si>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</si>
  <si>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</si>
  <si>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</si>
  <si>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</si>
  <si>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</si>
  <si>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</si>
  <si>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</si>
  <si>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</si>
  <si>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</si>
  <si>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</si>
  <si>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</si>
  <si>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</si>
  <si>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</si>
  <si>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</si>
  <si>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</si>
  <si>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</si>
  <si>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</si>
  <si>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</si>
  <si>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</si>
  <si>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</si>
  <si>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</si>
  <si>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</si>
  <si>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</si>
  <si>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</si>
  <si>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</si>
  <si>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</si>
  <si>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</si>
  <si>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</si>
  <si>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</si>
  <si>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</si>
  <si>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</si>
  <si>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</si>
  <si>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</si>
  <si>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</si>
  <si>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</si>
  <si>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</si>
  <si>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</si>
  <si>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</si>
  <si>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</si>
  <si>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</si>
  <si>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</si>
  <si>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</si>
  <si>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</si>
  <si>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</si>
  <si>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</si>
  <si>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</si>
  <si>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</si>
  <si>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</si>
  <si>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</si>
  <si>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</si>
  <si>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</si>
  <si>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</si>
  <si>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</si>
  <si>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</si>
  <si>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</si>
  <si>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</si>
  <si>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</si>
  <si>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</si>
  <si>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</si>
  <si>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</si>
  <si>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</si>
  <si>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</si>
  <si>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</si>
  <si>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</si>
  <si>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</si>
  <si>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</si>
  <si>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</si>
  <si>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</si>
  <si>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</si>
  <si>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</si>
  <si>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</si>
  <si>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</si>
  <si>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</si>
  <si>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</si>
  <si>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</si>
  <si>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</si>
  <si>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</si>
  <si>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</si>
  <si>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</si>
  <si>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</si>
  <si>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</si>
  <si>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</si>
  <si>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</si>
  <si>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</si>
  <si>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</si>
  <si>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</si>
  <si>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</si>
  <si>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</si>
  <si>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</si>
  <si>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</si>
  <si>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</si>
  <si>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</si>
  <si>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</si>
  <si>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</si>
  <si>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</si>
  <si>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</si>
  <si>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</si>
  <si>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</si>
  <si>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</si>
  <si>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</si>
  <si>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</si>
  <si>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</si>
  <si>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</si>
  <si>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</si>
  <si>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</si>
  <si>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</si>
  <si>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</si>
  <si>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</si>
  <si>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</si>
  <si>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</si>
  <si>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</si>
  <si>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</si>
  <si>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</si>
  <si>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</si>
  <si>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</si>
  <si>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</si>
  <si>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</si>
  <si>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</si>
  <si>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</si>
  <si>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</si>
  <si>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</si>
  <si>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</si>
  <si>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</si>
  <si>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</si>
  <si>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</si>
  <si>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</si>
  <si>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</si>
  <si>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</si>
  <si>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</si>
  <si>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</si>
  <si>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</si>
  <si>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</si>
  <si>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</si>
  <si>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</si>
  <si>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</si>
  <si>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</si>
  <si>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</si>
  <si>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</si>
  <si>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</si>
  <si>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</si>
  <si>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</si>
  <si>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</si>
  <si>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</si>
  <si>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</si>
  <si>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</si>
  <si>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</si>
  <si>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</si>
  <si>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</si>
  <si>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</si>
  <si>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</si>
  <si>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</si>
  <si>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</si>
  <si>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</si>
  <si>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</si>
  <si>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</si>
  <si>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</si>
  <si>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</si>
  <si>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</si>
  <si>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</si>
  <si>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</si>
  <si>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</si>
  <si>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</si>
  <si>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</si>
  <si>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</si>
  <si>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</si>
  <si>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</si>
  <si>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</si>
  <si>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</si>
  <si>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</si>
  <si>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</si>
  <si>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</si>
  <si>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</si>
  <si>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</si>
  <si>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</si>
  <si>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</si>
  <si>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</si>
  <si>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</si>
  <si>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</si>
  <si>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</si>
  <si>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</si>
  <si>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</si>
  <si>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</si>
  <si>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</si>
  <si>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</si>
  <si>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</si>
  <si>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</si>
  <si>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</si>
  <si>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</si>
  <si>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</si>
  <si>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</si>
  <si>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</si>
  <si>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</si>
  <si>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</si>
  <si>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</si>
  <si>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</si>
  <si>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</si>
  <si>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</si>
  <si>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</si>
  <si>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</si>
  <si>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</si>
  <si>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</si>
  <si>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</si>
  <si>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</si>
  <si>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</si>
  <si>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</si>
  <si>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</si>
  <si>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</si>
  <si>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</si>
  <si>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</si>
  <si>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</si>
  <si>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</si>
  <si>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</si>
  <si>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</si>
  <si>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</si>
  <si>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</si>
  <si>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</si>
  <si>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</si>
  <si>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</si>
  <si>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</si>
  <si>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</si>
  <si>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</si>
  <si>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</si>
  <si>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</si>
  <si>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</si>
  <si>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</si>
  <si>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</si>
  <si>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</si>
  <si>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</si>
  <si>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</si>
  <si>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</si>
  <si>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</si>
  <si>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</si>
  <si>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</si>
  <si>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</si>
  <si>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</si>
  <si>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</si>
  <si>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</si>
  <si>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</si>
  <si>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</si>
  <si>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</si>
  <si>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</si>
  <si>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</si>
  <si>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</si>
  <si>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</si>
  <si>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</si>
  <si>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</si>
  <si>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</si>
  <si>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</si>
  <si>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</si>
  <si>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</si>
  <si>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</si>
  <si>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</si>
  <si>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</si>
  <si>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</si>
  <si>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</si>
  <si>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</si>
  <si>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</si>
  <si>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</si>
  <si>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</si>
  <si>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</si>
  <si>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</si>
  <si>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</si>
  <si>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</si>
  <si>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</si>
  <si>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</si>
  <si>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</si>
  <si>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</si>
  <si>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</si>
  <si>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</si>
  <si>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</si>
  <si>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</si>
  <si>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</si>
  <si>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</si>
  <si>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</si>
  <si>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</si>
  <si>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</si>
  <si>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</si>
  <si>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</si>
  <si>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</si>
  <si>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</si>
  <si>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</si>
  <si>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</si>
  <si>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</si>
  <si>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</si>
  <si>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</si>
  <si>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</si>
  <si>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</si>
  <si>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</si>
  <si>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</si>
  <si>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</si>
  <si>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</si>
  <si>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</si>
  <si>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</si>
  <si>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</si>
  <si>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</si>
  <si>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</si>
  <si>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</si>
  <si>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</si>
  <si>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</si>
  <si>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</si>
  <si>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</si>
  <si>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</si>
  <si>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</si>
  <si>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</si>
  <si>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</si>
  <si>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</si>
  <si>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</si>
  <si>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</si>
  <si>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</si>
  <si>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</si>
  <si>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</si>
  <si>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</si>
  <si>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</si>
  <si>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</si>
  <si>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</si>
  <si>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</si>
  <si>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</si>
  <si>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</si>
  <si>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</si>
  <si>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</si>
  <si>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</si>
  <si>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</si>
  <si>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</si>
  <si>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</si>
  <si>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</si>
  <si>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</si>
  <si>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</si>
  <si>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</si>
  <si>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</si>
  <si>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</si>
  <si>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</si>
  <si>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</si>
  <si>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</si>
  <si>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</si>
  <si>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</si>
  <si>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</si>
  <si>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</si>
  <si>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</si>
  <si>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</si>
  <si>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</si>
  <si>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</si>
  <si>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</si>
  <si>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</si>
  <si>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</si>
  <si>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</si>
  <si>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</si>
  <si>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</si>
  <si>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</si>
  <si>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</si>
  <si>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</si>
  <si>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</si>
  <si>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</si>
  <si>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</si>
  <si>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</si>
  <si>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</si>
  <si>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</si>
  <si>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</si>
  <si>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</si>
  <si>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</si>
  <si>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</si>
  <si>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</si>
  <si>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</si>
  <si>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</si>
  <si>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</si>
  <si>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</si>
  <si>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</si>
  <si>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</si>
  <si>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</si>
  <si>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</si>
  <si>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</si>
  <si>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</si>
  <si>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</si>
  <si>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</si>
  <si>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</si>
  <si>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</si>
  <si>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</si>
  <si>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</si>
  <si>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</si>
  <si>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</si>
  <si>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</si>
  <si>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</si>
  <si>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</si>
  <si>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</si>
  <si>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</si>
  <si>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</si>
  <si>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</si>
  <si>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</si>
  <si>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</si>
  <si>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</si>
  <si>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</si>
  <si>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</si>
  <si>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</si>
  <si>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</si>
  <si>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</si>
  <si>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</si>
  <si>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</si>
  <si>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</si>
  <si>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</si>
  <si>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</si>
  <si>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</si>
  <si>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</si>
  <si>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</si>
  <si>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</si>
  <si>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</si>
  <si>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</si>
  <si>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</si>
  <si>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</si>
  <si>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</si>
  <si>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</si>
  <si>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</si>
  <si>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</si>
  <si>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</si>
  <si>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</si>
  <si>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</si>
  <si>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</si>
  <si>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</si>
  <si>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</si>
  <si>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</si>
  <si>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</si>
  <si>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</si>
  <si>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</si>
  <si>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</si>
  <si>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</si>
  <si>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</si>
  <si>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</si>
  <si>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</si>
  <si>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</si>
  <si>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</si>
  <si>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</si>
  <si>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</si>
  <si>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</si>
  <si>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</si>
  <si>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</si>
  <si>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</si>
  <si>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</si>
  <si>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</si>
  <si>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</si>
  <si>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</si>
  <si>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</si>
  <si>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</si>
  <si>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</si>
  <si>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</si>
  <si>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</si>
  <si>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</si>
  <si>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</si>
  <si>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</si>
  <si>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</si>
  <si>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</si>
  <si>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</si>
  <si>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</si>
  <si>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</si>
  <si>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</si>
  <si>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</si>
  <si>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</si>
  <si>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</si>
  <si>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</si>
  <si>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</si>
  <si>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</si>
  <si>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</si>
  <si>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</si>
  <si>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</si>
  <si>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</si>
  <si>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</si>
  <si>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</si>
  <si>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</si>
  <si>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</si>
  <si>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</si>
  <si>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</si>
  <si>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</si>
  <si>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</si>
  <si>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</si>
  <si>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</si>
  <si>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</si>
  <si>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</si>
  <si>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</si>
  <si>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</si>
  <si>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</si>
  <si>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</si>
  <si>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</si>
  <si>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</si>
  <si>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</si>
  <si>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</si>
  <si>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</si>
  <si>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</si>
  <si>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</si>
  <si>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</si>
  <si>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</si>
  <si>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</si>
  <si>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</si>
  <si>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</si>
  <si>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</si>
  <si>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</si>
  <si>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</si>
  <si>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</si>
  <si>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</si>
  <si>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</si>
  <si>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</si>
  <si>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</si>
  <si>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</si>
  <si>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</si>
  <si>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</si>
  <si>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</si>
  <si>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</si>
  <si>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</si>
  <si>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</si>
  <si>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</si>
  <si>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</si>
  <si>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</si>
  <si>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</si>
  <si>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</si>
  <si>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</si>
  <si>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</si>
  <si>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</si>
  <si>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</si>
  <si>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</si>
  <si>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</si>
  <si>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</si>
  <si>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</si>
  <si>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</si>
  <si>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</si>
  <si>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</si>
  <si>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</si>
  <si>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</si>
  <si>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</si>
  <si>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</si>
  <si>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</si>
  <si>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</si>
  <si>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</si>
  <si>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</si>
  <si>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</si>
  <si>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</si>
  <si>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</si>
  <si>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</si>
  <si>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</si>
  <si>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</si>
  <si>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</si>
  <si>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</si>
  <si>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</si>
  <si>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</si>
  <si>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</si>
  <si>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</si>
  <si>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</si>
  <si>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</si>
  <si>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</si>
  <si>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</si>
  <si>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</si>
  <si>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</si>
  <si>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</si>
  <si>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</si>
  <si>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</si>
  <si>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</si>
  <si>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</si>
  <si>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</si>
  <si>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</si>
  <si>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</si>
  <si>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</si>
  <si>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</si>
  <si>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</si>
  <si>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</si>
  <si>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</si>
  <si>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</si>
  <si>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</si>
  <si>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</si>
  <si>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</si>
  <si>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</si>
  <si>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</si>
  <si>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</si>
  <si>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</si>
  <si>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</si>
  <si>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</si>
  <si>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</si>
  <si>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</si>
  <si>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</si>
  <si>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</si>
  <si>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</si>
  <si>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</si>
  <si>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</si>
  <si>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</si>
  <si>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</si>
  <si>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</si>
  <si>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</si>
  <si>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</si>
  <si>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</si>
  <si>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Grand Total</t>
  </si>
  <si>
    <t>Column Labels</t>
  </si>
  <si>
    <t>Count of state</t>
  </si>
  <si>
    <t>Count of outcome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</si>
  <si>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</si>
  <si>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</si>
  <si>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</si>
  <si>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</si>
  <si>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</si>
  <si>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</si>
  <si>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</si>
  <si>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</si>
  <si>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</si>
  <si>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</si>
  <si>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</si>
  <si>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</si>
  <si>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</si>
  <si>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</si>
  <si>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</si>
  <si>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</si>
  <si>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</si>
  <si>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</si>
  <si>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</si>
  <si>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</si>
  <si>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</si>
  <si>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</si>
  <si>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</si>
  <si>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</si>
  <si>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</si>
  <si>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</si>
  <si>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</si>
  <si>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</si>
  <si>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</si>
  <si>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</si>
  <si>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</si>
  <si>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</si>
  <si>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</si>
  <si>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</si>
  <si>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Sub-category</t>
  </si>
  <si>
    <t>Months created</t>
  </si>
  <si>
    <t>Years</t>
  </si>
  <si>
    <t>fail</t>
  </si>
  <si>
    <t>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</si>
</sst>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5">
    <dxf>
      <font>
        <color theme="1" tint="0.499984740745262"/>
      </font>
      <fill>
        <patternFill>
          <bgColor theme="2" tint="-9.9948118533890809E-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microsoft.com/office/2007/relationships/slicerCache" Target="slicerCaches/slicerCache4.xml"/><Relationship Id="rId12" Type="http://schemas.microsoft.com/office/2007/relationships/slicerCache" Target="slicerCaches/slicerCache5.xml"/><Relationship Id="rId13" Type="http://schemas.microsoft.com/office/2007/relationships/slicerCache" Target="slicerCaches/slicerCache6.xml"/><Relationship Id="rId14" Type="http://schemas.microsoft.com/office/2007/relationships/slicerCache" Target="slicerCaches/slicerCache7.xml"/><Relationship Id="rId15" Type="http://schemas.microsoft.com/office/2007/relationships/slicerCache" Target="slicerCaches/slicerCache8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microsoft.com/office/2007/relationships/slicerCache" Target="slicerCaches/slicerCache1.xml"/><Relationship Id="rId9" Type="http://schemas.microsoft.com/office/2007/relationships/slicerCache" Target="slicerCaches/slicerCache2.xml"/><Relationship Id="rId10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chart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926736140875081"/>
          <c:y val="0.0952234636871508"/>
          <c:w val="0.782909589644996"/>
          <c:h val="0.7383704306514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Sheet2!$B$6:$B$14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Sheet2!$C$5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Sheet2!$C$6:$C$14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Sheet2!$D$5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Sheet2!$D$6:$D$14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Sheet2!$E$5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Sheet2!$E$6:$E$14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172946128"/>
        <c:axId val="-1172945600"/>
      </c:barChart>
      <c:catAx>
        <c:axId val="-1172946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Category</a:t>
                </a:r>
              </a:p>
            </c:rich>
          </c:tx>
          <c:layout>
            <c:manualLayout>
              <c:xMode val="edge"/>
              <c:yMode val="edge"/>
              <c:x val="0.434167227930101"/>
              <c:y val="0.9109633572339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945600"/>
        <c:crosses val="autoZero"/>
        <c:auto val="1"/>
        <c:lblAlgn val="ctr"/>
        <c:lblOffset val="100"/>
        <c:noMultiLvlLbl val="0"/>
      </c:catAx>
      <c:valAx>
        <c:axId val="-1172945600"/>
        <c:scaling>
          <c:orientation val="minMax"/>
          <c:max val="14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solidFill>
              <a:schemeClr val="bg2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94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89190188706971"/>
          <c:y val="0.251745480139005"/>
          <c:w val="0.0888993521999486"/>
          <c:h val="0.3990925086878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category chart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466380650216439"/>
          <c:y val="0.179921875"/>
          <c:w val="0.923998150312777"/>
          <c:h val="0.5607074311023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Sheet3!$C$5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Sheet3!$D$5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Sheet3!$E$5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86671744"/>
        <c:axId val="-686669424"/>
      </c:barChart>
      <c:catAx>
        <c:axId val="-686671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layout>
            <c:manualLayout>
              <c:xMode val="edge"/>
              <c:yMode val="edge"/>
              <c:x val="0.465651822070365"/>
              <c:y val="0.9320829232283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86669424"/>
        <c:crosses val="autoZero"/>
        <c:auto val="1"/>
        <c:lblAlgn val="ctr"/>
        <c:lblOffset val="100"/>
        <c:noMultiLvlLbl val="0"/>
      </c:catAx>
      <c:valAx>
        <c:axId val="-68666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solidFill>
              <a:schemeClr val="bg2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8667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13326548804041"/>
          <c:y val="0.216554535712622"/>
          <c:w val="0.141952904471847"/>
          <c:h val="0.3314401528211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Based</a:t>
            </a:r>
            <a:r>
              <a:rPr lang="en-US" baseline="0"/>
              <a:t> on date created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67260216787344"/>
          <c:y val="0.130906666666667"/>
          <c:w val="0.791537232434611"/>
          <c:h val="0.710230971128609"/>
        </c:manualLayout>
      </c:layout>
      <c:lineChart>
        <c:grouping val="standard"/>
        <c:varyColors val="0"/>
        <c:ser>
          <c:idx val="0"/>
          <c:order val="0"/>
          <c:tx>
            <c:strRef>
              <c:f>Sheet4!$B$5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27.0</c:v>
                </c:pt>
                <c:pt idx="5">
                  <c:v>27.0</c:v>
                </c:pt>
                <c:pt idx="6">
                  <c:v>43.0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Sheet4!$C$6:$C$17</c:f>
              <c:numCache>
                <c:formatCode>General</c:formatCode>
                <c:ptCount val="12"/>
                <c:pt idx="0">
                  <c:v>148.0</c:v>
                </c:pt>
                <c:pt idx="1">
                  <c:v>106.0</c:v>
                </c:pt>
                <c:pt idx="2">
                  <c:v>108.0</c:v>
                </c:pt>
                <c:pt idx="3">
                  <c:v>103.0</c:v>
                </c:pt>
                <c:pt idx="4">
                  <c:v>125.0</c:v>
                </c:pt>
                <c:pt idx="5">
                  <c:v>148.0</c:v>
                </c:pt>
                <c:pt idx="6">
                  <c:v>148.0</c:v>
                </c:pt>
                <c:pt idx="7">
                  <c:v>135.0</c:v>
                </c:pt>
                <c:pt idx="8">
                  <c:v>126.0</c:v>
                </c:pt>
                <c:pt idx="9">
                  <c:v>151.0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Sheet4!$E$5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Sheet4!$E$6:$E$17</c:f>
              <c:numCache>
                <c:formatCode>General</c:formatCode>
                <c:ptCount val="12"/>
                <c:pt idx="0">
                  <c:v>184.0</c:v>
                </c:pt>
                <c:pt idx="1">
                  <c:v>202.0</c:v>
                </c:pt>
                <c:pt idx="2">
                  <c:v>180.0</c:v>
                </c:pt>
                <c:pt idx="3">
                  <c:v>193.0</c:v>
                </c:pt>
                <c:pt idx="4">
                  <c:v>232.0</c:v>
                </c:pt>
                <c:pt idx="5">
                  <c:v>213.0</c:v>
                </c:pt>
                <c:pt idx="6">
                  <c:v>191.0</c:v>
                </c:pt>
                <c:pt idx="7">
                  <c:v>167.0</c:v>
                </c:pt>
                <c:pt idx="8">
                  <c:v>149.0</c:v>
                </c:pt>
                <c:pt idx="9">
                  <c:v>183.0</c:v>
                </c:pt>
                <c:pt idx="10">
                  <c:v>181.0</c:v>
                </c:pt>
                <c:pt idx="11">
                  <c:v>110.0</c:v>
                </c:pt>
              </c:numCache>
            </c:numRef>
          </c:val>
          <c:smooth val="0"/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-1218895840"/>
        <c:axId val="-1218709008"/>
      </c:lineChart>
      <c:catAx>
        <c:axId val="-1218895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  <a:r>
                  <a:rPr lang="en-US" b="1" baseline="0"/>
                  <a:t> created connversion</a:t>
                </a:r>
                <a:endParaRPr lang="en-US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8709008"/>
        <c:crosses val="autoZero"/>
        <c:auto val="1"/>
        <c:lblAlgn val="ctr"/>
        <c:lblOffset val="100"/>
        <c:noMultiLvlLbl val="0"/>
      </c:catAx>
      <c:valAx>
        <c:axId val="-12187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889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47290590047359"/>
          <c:y val="0.360333018372703"/>
          <c:w val="0.150025766888828"/>
          <c:h val="0.3543336482939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90175251531059"/>
          <c:y val="0.1224375"/>
          <c:w val="0.753482474846894"/>
          <c:h val="0.685192667322835"/>
        </c:manualLayout>
      </c:layout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47784384"/>
        <c:axId val="-1217746528"/>
      </c:lineChart>
      <c:catAx>
        <c:axId val="-747784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Goal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7746528"/>
        <c:crosses val="autoZero"/>
        <c:auto val="1"/>
        <c:lblAlgn val="ctr"/>
        <c:lblOffset val="100"/>
        <c:noMultiLvlLbl val="0"/>
      </c:catAx>
      <c:valAx>
        <c:axId val="-121774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bg2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4778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09235974409449"/>
          <c:y val="0.287890255905512"/>
          <c:w val="0.188819581146107"/>
          <c:h val="0.4308597440944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1</xdr:row>
      <xdr:rowOff>114300</xdr:rowOff>
    </xdr:from>
    <xdr:to>
      <xdr:col>18</xdr:col>
      <xdr:colOff>50800</xdr:colOff>
      <xdr:row>25</xdr:row>
      <xdr:rowOff>88900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139700</xdr:colOff>
      <xdr:row>2</xdr:row>
      <xdr:rowOff>38100</xdr:rowOff>
    </xdr:from>
    <xdr:to>
      <xdr:col>17</xdr:col>
      <xdr:colOff>317500</xdr:colOff>
      <xdr:row>3</xdr:row>
      <xdr:rowOff>63501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03100" y="419100"/>
              <a:ext cx="1828800" cy="2159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9</xdr:col>
      <xdr:colOff>254000</xdr:colOff>
      <xdr:row>2</xdr:row>
      <xdr:rowOff>50800</xdr:rowOff>
    </xdr:from>
    <xdr:to>
      <xdr:col>11</xdr:col>
      <xdr:colOff>736600</xdr:colOff>
      <xdr:row>3</xdr:row>
      <xdr:rowOff>101600</xdr:rowOff>
    </xdr:to>
    <mc:AlternateContent xmlns:mc="http://schemas.openxmlformats.org/markup-compatibility/2006" xmlns:a14="http://schemas.microsoft.com/office/drawing/2010/main">
      <mc:Choice Requires="a14">
        <xdr:graphicFrame macro="[0]!country_Click">
          <xdr:nvGraphicFramePr>
            <xdr:cNvPr id="15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64400" y="431800"/>
              <a:ext cx="2133600" cy="241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165100</xdr:colOff>
      <xdr:row>4</xdr:row>
      <xdr:rowOff>38100</xdr:rowOff>
    </xdr:from>
    <xdr:to>
      <xdr:col>19</xdr:col>
      <xdr:colOff>520700</xdr:colOff>
      <xdr:row>29</xdr:row>
      <xdr:rowOff>152400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177800</xdr:colOff>
      <xdr:row>5</xdr:row>
      <xdr:rowOff>38101</xdr:rowOff>
    </xdr:from>
    <xdr:to>
      <xdr:col>13</xdr:col>
      <xdr:colOff>584200</xdr:colOff>
      <xdr:row>6</xdr:row>
      <xdr:rowOff>139701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ountry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45100" y="698501"/>
              <a:ext cx="2882900" cy="292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17</xdr:col>
      <xdr:colOff>88900</xdr:colOff>
      <xdr:row>4</xdr:row>
      <xdr:rowOff>63501</xdr:rowOff>
    </xdr:from>
    <xdr:to>
      <xdr:col>19</xdr:col>
      <xdr:colOff>228600</xdr:colOff>
      <xdr:row>5</xdr:row>
      <xdr:rowOff>114301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5500" y="939801"/>
              <a:ext cx="1790700" cy="241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17</xdr:col>
      <xdr:colOff>88900</xdr:colOff>
      <xdr:row>5</xdr:row>
      <xdr:rowOff>165101</xdr:rowOff>
    </xdr:from>
    <xdr:to>
      <xdr:col>19</xdr:col>
      <xdr:colOff>266700</xdr:colOff>
      <xdr:row>7</xdr:row>
      <xdr:rowOff>50801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72800" y="647701"/>
              <a:ext cx="1828800" cy="266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1358900</xdr:colOff>
      <xdr:row>0</xdr:row>
      <xdr:rowOff>0</xdr:rowOff>
    </xdr:from>
    <xdr:to>
      <xdr:col>10</xdr:col>
      <xdr:colOff>2108200</xdr:colOff>
      <xdr:row>25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1778000</xdr:colOff>
      <xdr:row>0</xdr:row>
      <xdr:rowOff>165101</xdr:rowOff>
    </xdr:from>
    <xdr:to>
      <xdr:col>8</xdr:col>
      <xdr:colOff>660400</xdr:colOff>
      <xdr:row>1</xdr:row>
      <xdr:rowOff>165101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Date created convers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e created convers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35700" y="165101"/>
              <a:ext cx="1816100" cy="190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10</xdr:col>
      <xdr:colOff>304800</xdr:colOff>
      <xdr:row>1</xdr:row>
      <xdr:rowOff>139701</xdr:rowOff>
    </xdr:from>
    <xdr:to>
      <xdr:col>10</xdr:col>
      <xdr:colOff>2006600</xdr:colOff>
      <xdr:row>3</xdr:row>
      <xdr:rowOff>25401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60100" y="330201"/>
              <a:ext cx="1701800" cy="266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10</xdr:col>
      <xdr:colOff>292100</xdr:colOff>
      <xdr:row>0</xdr:row>
      <xdr:rowOff>50801</xdr:rowOff>
    </xdr:from>
    <xdr:to>
      <xdr:col>10</xdr:col>
      <xdr:colOff>1930400</xdr:colOff>
      <xdr:row>1</xdr:row>
      <xdr:rowOff>101601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Year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47400" y="50801"/>
              <a:ext cx="1638300" cy="241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1028700</xdr:colOff>
      <xdr:row>13</xdr:row>
      <xdr:rowOff>165100</xdr:rowOff>
    </xdr:from>
    <xdr:to>
      <xdr:col>9</xdr:col>
      <xdr:colOff>698500</xdr:colOff>
      <xdr:row>35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14.764189814814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16.90106527778" createdVersion="4" refreshedVersion="4" minRefreshableVersion="3" recordCount="4114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base="18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Years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</cacheField>
  </cacheFields>
  <extLst>
    <ext xmlns:x14="http://schemas.microsoft.com/office/spreadsheetml/2009/9/main" uri="{725AE2AE-9491-48be-B2B4-4EB974FC3084}">
      <x14:pivotCacheDefinition pivotCacheId="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19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6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8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4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2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1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7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7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3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18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7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19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19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2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5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2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1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0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5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1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0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7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4-12-31T23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7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1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6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4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0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5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08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0T23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1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19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08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4T23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6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3T22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08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7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4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0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5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7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6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8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6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5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2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4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0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09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4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08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4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09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5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08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1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0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3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6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1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1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0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6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1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2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6:00:04"/>
    <x v="67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5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1T22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3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7T22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6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19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3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1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09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18:59:00"/>
    <x v="7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09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0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18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19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1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3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0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19:00:37"/>
    <x v="8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6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7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7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0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1T23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1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0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3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09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6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19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19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5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3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1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0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19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1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7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6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0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5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6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6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1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0T23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18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7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2T22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09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2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1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7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5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7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2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x v="122"/>
    <d v="2016-10-10T02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4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x v="124"/>
    <d v="2015-05-15T14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5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18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5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1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x v="129"/>
    <d v="2014-10-30T14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x v="130"/>
    <d v="2014-06-16T12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x v="131"/>
    <d v="2016-07-05T16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2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x v="133"/>
    <d v="2016-05-31T09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x v="134"/>
    <d v="2015-09-04T09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1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x v="136"/>
    <d v="2015-05-16T02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x v="137"/>
    <d v="2015-10-12T05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0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4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x v="140"/>
    <d v="2015-03-19T19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19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4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x v="143"/>
    <d v="2016-09-02T21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09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5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6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x v="147"/>
    <d v="2015-01-08T10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6T22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0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19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5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7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7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5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5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18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3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x v="158"/>
    <d v="2014-10-21T17:50:28"/>
    <x v="15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2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13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08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5:42:00"/>
    <x v="16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09-30T16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0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07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7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4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1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4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1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0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0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05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0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0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1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6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15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7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1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09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6T16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2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19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3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12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2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4T20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08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7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2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1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15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5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08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3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3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1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8-31T18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18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1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12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2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6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7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5T16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0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0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14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1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19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2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6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7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5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4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7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7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3-31T22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2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1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8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1T17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09T21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14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1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13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08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14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0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15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1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13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6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13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4T16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5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1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4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09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08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3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7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5T23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7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1:43:25"/>
    <x v="246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19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0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09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5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1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19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7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18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3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0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7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7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09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1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6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1:57:08"/>
    <x v="26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4:54:54"/>
    <x v="263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6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2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19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2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0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0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0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0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0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3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4T22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7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6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3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6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18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6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1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4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0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09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0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0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0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0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2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1T23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6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19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08:01:54"/>
    <x v="29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8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6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3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19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3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6T22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5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08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2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7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18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7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1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4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08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0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18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2-31T23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3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7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1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0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0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08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5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1T23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5:00:00"/>
    <x v="32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3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5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0T23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7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0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4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0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0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0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19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5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0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6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1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4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7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18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7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0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3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19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0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19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18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4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4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4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6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3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19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4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0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2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0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0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0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1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7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1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19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7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6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1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19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6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1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0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5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5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1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0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08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3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3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09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2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3T23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5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08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09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1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09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18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0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7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4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4T22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7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4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6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6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19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09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0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3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5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19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1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4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19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2:12:50"/>
    <x v="4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5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09T23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5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18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1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3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0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2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5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1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09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3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7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4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1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0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2T22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2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0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3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0T22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4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0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3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09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0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4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6T20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18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2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09:26:21"/>
    <x v="43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07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3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09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0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7T23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7T23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0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4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1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3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6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3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0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18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4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0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5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4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09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8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1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5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6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19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0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08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08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0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12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09T19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09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2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18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4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08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0T19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15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0:00:00"/>
    <x v="47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08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4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08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6T23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5T18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19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12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12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2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4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08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6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0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5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4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4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07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8T17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3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15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15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2T16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09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19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1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4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1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0:17:29"/>
    <x v="49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2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4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8T21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4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4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4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18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5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5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6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7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2-29T20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2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0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4T23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6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3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0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6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06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1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08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0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5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19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09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1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09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08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3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1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18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6T22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6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2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5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5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0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1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1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7:11:47"/>
    <x v="539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1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7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08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18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7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7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08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08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3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7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1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09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06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0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08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0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2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5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12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2T22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0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7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1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7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4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0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08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12:13:14"/>
    <x v="56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3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2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1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19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0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7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2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08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2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6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5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2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3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1T16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0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3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8:11:56"/>
    <x v="584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1-30T16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2:30:07"/>
    <x v="586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0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1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6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5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5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1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7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0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7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3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08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6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7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1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2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1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7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7T16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0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7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12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4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7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1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05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1T16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0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3T17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4T18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1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0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1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08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09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5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0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7T16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15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12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5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5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08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7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1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0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08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5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4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18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2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15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5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5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5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5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7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7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7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6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2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09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08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3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7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6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09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6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4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3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0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2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0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6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0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7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2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2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7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09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1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0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1:57:02"/>
    <x v="668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7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0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0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0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2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18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12-31T22:59:00"/>
    <x v="67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0:26:21"/>
    <x v="67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1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1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08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4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1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09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3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19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2:47:52"/>
    <x v="685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08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0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18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0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8T22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6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1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1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7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4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4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4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18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08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08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7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0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5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0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3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0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7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5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6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19T16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4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08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4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0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19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6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2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1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6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7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5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0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19:59:00"/>
    <x v="7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7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7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7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3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2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0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09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1T22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2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2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1:00:00"/>
    <x v="734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6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0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2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0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4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19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7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3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3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4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5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19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2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2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4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3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7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3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6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09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6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09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7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2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8T23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1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0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3T22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2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09T20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5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0:48:03"/>
    <x v="76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19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5T20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5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15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1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19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5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0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7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1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5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08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0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08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6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0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4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18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6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7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7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19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0T23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7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1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3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0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09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0:59:00"/>
    <x v="79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3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0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6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08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2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1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0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7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19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5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08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18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0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2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7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08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5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5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0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4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8T22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0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09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0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1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0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4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4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7T22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8T23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5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1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08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1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3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7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0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3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19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19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7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5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3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0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1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3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19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0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0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19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6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1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1:00:33"/>
    <x v="848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18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0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1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3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1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1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19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1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6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4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6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4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5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6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18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1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0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7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0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6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1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6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6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1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1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6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09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3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0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1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1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29T23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3T22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2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4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8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4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2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15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8-31T22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0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09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6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0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2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5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19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0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09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0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18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1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1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7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18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7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1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2T19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0T20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6T20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0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5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3T16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19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19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0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0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1T21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18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4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7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09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1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4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6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4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4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14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1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6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8T20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3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4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4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0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3T22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0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12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2:09:17"/>
    <x v="93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3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1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6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18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2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09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6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5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0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0:45:06"/>
    <x v="947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1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7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0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7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7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19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2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2T23:05:00"/>
    <x v="955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2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6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0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0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6:02:35"/>
    <x v="960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1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09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7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7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19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7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1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2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8T23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0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09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3T22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7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08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08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7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4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4T23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0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4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4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0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2:54:00"/>
    <x v="98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7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5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6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2T23:04:10"/>
    <x v="98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0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4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0:49:24"/>
    <x v="99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0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3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1:00:00"/>
    <x v="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4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08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7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19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1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0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6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09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1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08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09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6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1T23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7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1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6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18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3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2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2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6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4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7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09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3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5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6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0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7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4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5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1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0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6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2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3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3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0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08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09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19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7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0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1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0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2T23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09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0T17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2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19T22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2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2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12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2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7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02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1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6T16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12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0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14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15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08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13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5T16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09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3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1T17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1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0T16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1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1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5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2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09T23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5T22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6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1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1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5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0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3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1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0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0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5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19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4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3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7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13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7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2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09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1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0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0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0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6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5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09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4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19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1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0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2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18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0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1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1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1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18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08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12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6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1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4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0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0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5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0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7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2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6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18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1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12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3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08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4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08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06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3T23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3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7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4T22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6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13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18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1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0:33:00"/>
    <x v="113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5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08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1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3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0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03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08:47:30"/>
    <x v="114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6T16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0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8T20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09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4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15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1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09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4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6T18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09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09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18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0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3T17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08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18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07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18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07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08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09:22:00"/>
    <x v="116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09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1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0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09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7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0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3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2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08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0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2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09:28:59"/>
    <x v="1175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5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07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3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09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1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0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08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19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6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0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4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0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08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5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7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5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4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09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3:42:59"/>
    <x v="1194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1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1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1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19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0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3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6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6T22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6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1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4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5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2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08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2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3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2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7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0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2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4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5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1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19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3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7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6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0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1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5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3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7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6T23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09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08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15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7T17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2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4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0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19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08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3T22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6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15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3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1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5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3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3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6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18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5T23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2T22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09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7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1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5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0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0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3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4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7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6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19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2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0:13:47"/>
    <x v="126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0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7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7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7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3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6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2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6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1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09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0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09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08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2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0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5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18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7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0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09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0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0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08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5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6:00:00"/>
    <x v="128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6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0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19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2T22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6T23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4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09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3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09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6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09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08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1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0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19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8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3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19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09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2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4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6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3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08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2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08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09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08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7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5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6:00:00"/>
    <x v="1317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7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08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5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09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7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5T22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7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18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1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08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7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1T22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0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4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6T17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5T18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0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4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2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5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1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08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06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6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1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19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0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1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7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7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4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5T22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6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09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19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6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1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2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6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1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5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1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3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09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4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23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08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08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6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7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0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6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6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0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09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4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18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7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09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0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0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3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18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1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1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7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09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4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7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0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08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3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09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0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19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08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19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3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5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3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2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6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1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5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6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7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4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09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2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4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3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4-12-31T20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2T23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7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7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2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2T22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08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15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3:11:00"/>
    <x v="1417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2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2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08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3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1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0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0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8T19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1:22:00"/>
    <x v="1426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2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0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09T17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1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5T22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0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3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7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0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0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0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5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1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09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0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07:29:18"/>
    <x v="144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14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12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05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02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09:32:14"/>
    <x v="1447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1T21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1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0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6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08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07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3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5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08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14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0T20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09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15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6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7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2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7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19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1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0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6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6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1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4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5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5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09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0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7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19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2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19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09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4:09:05"/>
    <x v="148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6T23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0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06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1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0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14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5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07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5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7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3:14:06"/>
    <x v="1492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12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7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0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03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1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5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6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3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6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4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0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0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2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0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0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6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4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1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7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08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7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6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1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6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5T22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1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3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0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0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1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6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4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08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8T22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5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6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6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0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19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7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19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08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4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1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0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0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4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7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09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5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5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3-31T16:18:00"/>
    <x v="1544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3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1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02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4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0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2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1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19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1T22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1T22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09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19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7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4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7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7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18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1T16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08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2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09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4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6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7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08:18:34"/>
    <x v="1569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0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0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5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19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4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4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3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2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18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5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0T17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2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3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3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07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3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4T17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4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12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15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2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08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7T16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2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08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2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3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0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08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03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1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18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5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0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1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7-31T23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7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1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1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0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4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6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2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7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09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18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4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1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7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0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0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19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6T23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08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0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08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3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0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09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2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1T22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2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0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1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1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2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0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5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3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7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7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6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6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1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18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6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0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1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7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08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2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5T22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4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2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3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0:00:20"/>
    <x v="165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4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0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6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4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3:59:00"/>
    <x v="166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3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1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6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19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19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1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0T22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0:35:39"/>
    <x v="1668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3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0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5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7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3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7T22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4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19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1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2:31:11"/>
    <x v="1678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7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0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18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3T20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0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0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1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1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2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3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3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1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7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5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2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0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7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3-31T16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5:47:28"/>
    <x v="169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5T19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2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0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7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1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0T22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19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08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2T23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08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12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1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5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7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13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1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4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19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6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0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0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4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1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03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6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6-30T22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4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5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4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3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7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09T17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4T18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07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5T21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13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6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1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3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4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2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1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1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7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3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19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5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18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18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7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4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1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2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09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3T22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08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2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0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0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1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4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0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08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5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5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2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3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5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12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7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5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1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0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5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09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0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6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5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4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0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1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08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6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6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5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4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19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6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5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6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4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1T22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08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09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09T22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4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5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08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2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5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3T23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3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6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4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3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7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09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0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7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7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08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3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3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0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2T23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13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7T23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13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1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29T22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2T20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0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7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2T23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1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08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18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2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4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2T23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4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4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08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5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4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1T23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5:08:15"/>
    <x v="1834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7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1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6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19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09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0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0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1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5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19:00:00"/>
    <x v="1844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0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7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1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0T22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2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5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7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6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18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6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4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2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0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1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0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09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5T23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7T23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1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09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1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0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4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4T23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3T16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0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1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19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08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5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3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5T22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2-28T16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2T16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6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4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18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5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3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4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4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4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3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0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0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0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1T22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7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19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3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09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09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3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0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3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1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5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0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0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08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4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08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6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4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2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4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6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1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4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19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7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0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09T22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0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3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5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1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1T22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0:59:00"/>
    <x v="1923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1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6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6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0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7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6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5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19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1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19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1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0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1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19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1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4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19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4T22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1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0T22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6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1T22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18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1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09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2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0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3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6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19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1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1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3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18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4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6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0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19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0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2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1T22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7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4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7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7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1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19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0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7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5T23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0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0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3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8T23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1T23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0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4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09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07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1T23:00:00"/>
    <x v="1983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1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5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1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7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0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8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0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3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19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06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6T17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3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1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14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18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4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4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2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09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5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6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19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5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0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6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0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5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5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1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5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0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3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3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0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0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09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5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7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5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2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19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0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19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0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3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6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5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7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1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7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6T22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7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2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29T22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0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0:59:00"/>
    <x v="2039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5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5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08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0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08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18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0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6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7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4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7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6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18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7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4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0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0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3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2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3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7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0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0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09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4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0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0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2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2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5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7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1T22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5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08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1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08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3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3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0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1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5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0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19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09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3T22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2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0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0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19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7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1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2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08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3:30:32"/>
    <x v="2093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19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09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19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7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18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19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19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19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2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1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6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0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1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0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19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09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0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7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4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2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0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7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0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0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2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19:07:25"/>
    <x v="2119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5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09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6T23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2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1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6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5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3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0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6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18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0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3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3T22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3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5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4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0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7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0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2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3T22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08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1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5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6T22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08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0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8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0T16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2T22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2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0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09T23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7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08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2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2T23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2:29:34"/>
    <x v="2158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09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09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2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0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19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19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7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3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7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1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08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0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1:00:00"/>
    <x v="2171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5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19:59:00"/>
    <x v="2173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5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6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7:11:49"/>
    <x v="217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5T22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7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0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09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6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3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1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08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0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18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19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09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4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2T22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2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5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0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09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0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1T23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6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5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1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19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2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2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2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8T23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1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5T22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1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0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5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09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09T22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7:00:00"/>
    <x v="2212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1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1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2T22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0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0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6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09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7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6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0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7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1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1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0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2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5T22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0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3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1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19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6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1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5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6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1T23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6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0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1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1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19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19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2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0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1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7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3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7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7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0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5T23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08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7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4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2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5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0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1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5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09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6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1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19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2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18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7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7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1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3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6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08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4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4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6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7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08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4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0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6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4T22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0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18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0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0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19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08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0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5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09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0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08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19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09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4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09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19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1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6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09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19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0T23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19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0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0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0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1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7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5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0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6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5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5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5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09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0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1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19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7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0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1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2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0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2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5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09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4:00:40"/>
    <x v="2327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0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6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6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6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7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09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09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5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4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7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3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8T23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7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1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5T21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1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09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15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1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6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4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0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12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18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07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08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09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4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0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06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0T16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7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08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14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08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8T16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14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15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4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4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08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1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0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0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7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7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2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12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4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13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5T16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4T16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1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4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0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7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18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08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12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7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1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3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3T22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0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8T18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7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0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0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2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13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13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12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3T22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1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08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2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2T16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6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18:39:50"/>
    <x v="2406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0T22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0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3:01:15"/>
    <x v="240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1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09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0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5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19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2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7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13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1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09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7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08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08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08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3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4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7T20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2T22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09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08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19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18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1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13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0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4T22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6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0:00:00"/>
    <x v="2437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4:57:42"/>
    <x v="2438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1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3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0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7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7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0:06:31"/>
    <x v="2444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0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7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0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1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0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19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3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5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08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0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0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5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5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1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6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0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19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0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1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1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09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18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09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1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2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7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5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7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0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6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4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0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08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4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18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4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7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0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09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4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5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08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7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08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08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1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7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1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0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7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4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4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3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5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0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0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0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1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13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4T17:22:14"/>
    <x v="250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3T16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3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0T17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14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0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5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02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13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5T16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1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2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08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0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09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19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1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5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6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6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0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2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0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19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3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6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0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19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2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0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2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1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18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7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0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3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08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2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19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19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4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6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1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09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0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09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19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2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1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0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19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7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5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09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5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1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4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04:41:29"/>
    <x v="2561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4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29T19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7-31T16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2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15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3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7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18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3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0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2T18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06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1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1T18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15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1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09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1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19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08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5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09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4T20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5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4T23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08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5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3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06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2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1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12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5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1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7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0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2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0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2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19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3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3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7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4:59:50"/>
    <x v="2605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09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18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6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1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1T22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4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19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1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1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4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5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2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2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3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7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09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09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1T22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2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2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7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2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5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4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2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0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7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5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7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3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7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5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3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2:45:48"/>
    <x v="2639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19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2:09:00"/>
    <x v="2641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4T22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0T23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1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3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8T23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3T22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09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5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6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1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19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0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5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2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1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7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3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7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0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5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09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7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8T22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3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3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4:13:36"/>
    <x v="2667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6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6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6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1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7T22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4:45:00"/>
    <x v="267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0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3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6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6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1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6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0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3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1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0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3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7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15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07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19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5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18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09:22:37"/>
    <x v="2691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4T23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19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19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19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2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4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3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13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2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09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0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7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1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2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5T22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6T22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08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19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18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4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0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7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5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1:33:48"/>
    <x v="2715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7T23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4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5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5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4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1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2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3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4T23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09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5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08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6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1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4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0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6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1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3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2:00:00"/>
    <x v="2735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7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1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19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3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5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18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09:16:27"/>
    <x v="2742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x v="2743"/>
    <d v="2016-10-18T23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7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5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0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19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09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0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x v="2750"/>
    <d v="2012-06-30T12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x v="2751"/>
    <d v="2014-06-17T13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0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3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x v="2754"/>
    <d v="2014-09-11T07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0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3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7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2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0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x v="2760"/>
    <d v="2013-06-20T03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7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5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5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1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x v="2765"/>
    <d v="2012-10-28T05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8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5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5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1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7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x v="2771"/>
    <d v="2013-02-01T09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x v="2772"/>
    <d v="2013-10-05T12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2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19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6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1T23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08:03:24"/>
    <x v="2777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5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7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x v="2780"/>
    <d v="2017-03-10T02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1T23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0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4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0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3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5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0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08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0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4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0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1:32:39"/>
    <x v="2792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2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1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5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4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4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08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08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5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3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7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6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2:53:10"/>
    <x v="2804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4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3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2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2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6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19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3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0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09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1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0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08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7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6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4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6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4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7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4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7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1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09T23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08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5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2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19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1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4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18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5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6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0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4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4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0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09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0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03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2T20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5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6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08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1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7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2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6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15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7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3T20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09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5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3:34:00"/>
    <x v="2856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0:00:00"/>
    <x v="2857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03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0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1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6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0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08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5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5T18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4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0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1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6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0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09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19T18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1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2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19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09:51:19"/>
    <x v="287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09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6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09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09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07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6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0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09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6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19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2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7T20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2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19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2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3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18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14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3:00:00"/>
    <x v="2895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1T22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7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7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3T17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1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3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2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0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4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7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7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3:03:57"/>
    <x v="290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09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1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2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0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19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4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2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0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3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1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7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6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0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3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2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19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19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6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0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1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5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5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6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4T22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3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4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7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09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0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2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08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7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0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5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2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2T19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3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3T19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4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09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7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2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0:45:52"/>
    <x v="295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1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0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1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05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09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5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5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09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6T16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0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0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2-28T22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3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3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09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09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19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19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4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08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7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7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0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7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19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4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18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1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5T22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18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5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08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08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3T22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0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3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6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0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0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5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2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0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2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3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7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3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0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0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18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0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3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2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1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4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08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0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1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1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6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1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4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08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2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1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0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5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2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4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19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2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1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4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08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5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08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3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7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4T22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0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09:56:11"/>
    <x v="303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3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7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18:38:45"/>
    <x v="303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19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5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3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0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3T22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8T23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5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2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08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18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09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19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0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5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3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6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0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1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7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19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1T17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4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07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06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0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4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7T22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0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0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4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1T22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7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1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4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08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2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09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1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7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1:19:00"/>
    <x v="3073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5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18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7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4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19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08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7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0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15:09:06"/>
    <x v="3082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1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0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3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08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0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5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7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0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4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4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19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1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6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1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6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6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0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6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5T23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0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19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18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1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4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1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7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19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6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6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18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09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07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2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4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5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7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6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3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08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5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5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0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6T20:57:52"/>
    <x v="3125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5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12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0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1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0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4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0T23:24:20"/>
    <x v="313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4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08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19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4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1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07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0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08:15:03"/>
    <x v="3140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2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3:18:59"/>
    <x v="314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0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8T22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15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7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6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0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8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0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2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2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0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2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3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4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1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2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5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0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4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18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0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1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19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5T23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0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4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0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0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6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09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3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2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3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7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08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6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08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1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08:00:00"/>
    <x v="3181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09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1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5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5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3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7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1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0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x v="3190"/>
    <d v="2016-12-08T20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0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4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5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x v="3194"/>
    <d v="2015-07-26T17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6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6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3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2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3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1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0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1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5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x v="3204"/>
    <d v="2015-07-17T08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0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x v="3206"/>
    <d v="2015-09-18T22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1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6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5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19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18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1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0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5:55:00"/>
    <x v="321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19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6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5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6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4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3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08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3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2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1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3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6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3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0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19T23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19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4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19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1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5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0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4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19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4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5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5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3T22:59:00"/>
    <x v="3241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0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6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09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18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19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2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2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09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0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09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3:20:40"/>
    <x v="325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19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7:03:29"/>
    <x v="3254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0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19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5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3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19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09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09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0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3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4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09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3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0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3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3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4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3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5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1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3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0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19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09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2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7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1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6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0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3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1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1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2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0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5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0:50:02"/>
    <x v="3289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4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19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1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2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4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2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4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4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6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4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09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7-31T22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0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6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6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2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19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7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3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7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4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6T23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4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7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2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5T23:17:21"/>
    <x v="3315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5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6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18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6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7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19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19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0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5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09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08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0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7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5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2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08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2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08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4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5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0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3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5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7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5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09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0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5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0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6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6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3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19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09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5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3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5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5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0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3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1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2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0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7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7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7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0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08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3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18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7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4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1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6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0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2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0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08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09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6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7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08:56:00"/>
    <x v="3377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5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5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5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19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4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0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19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2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7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0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3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5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0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4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2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6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6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0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19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4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09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4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4:53:34"/>
    <x v="3400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09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18:31:00"/>
    <x v="3402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3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4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5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3:49:36"/>
    <x v="340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2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5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2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5T23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6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5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0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1-30T23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5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0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6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2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3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6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0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6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3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4T22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6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18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7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09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6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4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09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4:00:00"/>
    <x v="343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19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1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19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08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09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3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0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08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2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2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4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5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4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4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2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18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0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7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09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19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5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08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0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7-31T22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1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0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3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4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19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0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19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19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08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5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7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19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7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3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2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1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2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4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6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19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19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3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2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3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1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0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08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0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08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2T22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4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08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3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1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1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6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1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5T22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09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2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4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3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6-30T22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0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0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19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3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0:58:11"/>
    <x v="3504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0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09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4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3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0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6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0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3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0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0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0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19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3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6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6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5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0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2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5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0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08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1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19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4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7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2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7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19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1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7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0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3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6T23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2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0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6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09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6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0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1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1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19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19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7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1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3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4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6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6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09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3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7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4T22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3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0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18:45:00"/>
    <x v="356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0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4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1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08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09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4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1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09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08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0T23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2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5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2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5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19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6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5T22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09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09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0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3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18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1:13:25"/>
    <x v="3583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2T23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09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08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1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5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7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0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0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0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2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7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2T22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09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1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0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6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2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5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3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3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8T22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1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6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6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6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4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2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0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09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6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7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6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3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6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7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4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0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3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19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5T23:00:00"/>
    <x v="362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0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7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08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19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x v="3628"/>
    <d v="2015-12-13T12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09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3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19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4:29:09"/>
    <x v="3632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7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19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3:11:16"/>
    <x v="3635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x v="3636"/>
    <d v="2015-09-14T08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08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7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7:11:00"/>
    <x v="3639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0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x v="3641"/>
    <d v="2014-10-04T21:00:00"/>
    <x v="3641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09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x v="3643"/>
    <d v="2015-11-16T20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0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6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5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09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4T23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09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3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7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19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0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09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7T22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4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3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19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6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3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0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0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3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1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1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3T23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5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0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08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5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19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4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4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2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5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1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19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4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0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2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7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5T22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18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0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3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19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1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0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4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7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0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6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4:30:00"/>
    <x v="3693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18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2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6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3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1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6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08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4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4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2T22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08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0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3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1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19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08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5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08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0T22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09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19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4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3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2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09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09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5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5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4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1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5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3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3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0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0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19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8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19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4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14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3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08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0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1T22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4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2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7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14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1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09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4T19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8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1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4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1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19:59:00"/>
    <x v="3749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09T23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5:51:13"/>
    <x v="3751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3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6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0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2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1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2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1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18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4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5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1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09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6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0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0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0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09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6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4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6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8T22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18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1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0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7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0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1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08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2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3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5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08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5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2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6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19:59:00"/>
    <x v="3787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08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1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x v="3790"/>
    <d v="2016-11-22T09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x v="3791"/>
    <d v="2014-07-06T08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2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4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5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4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6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3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09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4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0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08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x v="3802"/>
    <d v="2015-10-21T19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5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x v="3804"/>
    <d v="2016-07-30T23:00:00"/>
    <x v="3804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3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8T22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3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1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5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1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3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19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3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19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5:00:00"/>
    <x v="3815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08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19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1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3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7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0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4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19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5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7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2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6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5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2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09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3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18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1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2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4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0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0:22:38"/>
    <x v="3837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09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19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7:50:29"/>
    <x v="3840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0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3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7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2T22:59:00"/>
    <x v="3844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7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3T22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1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1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0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18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2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19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2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3:14:18"/>
    <x v="3854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4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08:50:03"/>
    <x v="3856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09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3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3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7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3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08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08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4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1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19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1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7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19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0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09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x v="3872"/>
    <d v="2015-08-13T19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x v="3873"/>
    <d v="2015-10-08T08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x v="3874"/>
    <d v="2015-01-23T17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x v="3875"/>
    <d v="2016-09-03T02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6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08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19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x v="3879"/>
    <d v="2015-01-25T12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5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6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x v="3882"/>
    <d v="2016-01-31T15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x v="3883"/>
    <d v="2014-09-02T06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x v="3884"/>
    <d v="2015-03-27T09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x v="3885"/>
    <d v="2016-05-09T14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x v="3886"/>
    <d v="2014-12-10T21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4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5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5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0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0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3T23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6-30T22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0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2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0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2:58:03"/>
    <x v="389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08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0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18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1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4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1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1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5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5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2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19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0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0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2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0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29T22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4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5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03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4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08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6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2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0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5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5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5:02:02"/>
    <x v="3924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2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18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22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0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1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3-31T22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5T19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19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6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5:00:00"/>
    <x v="393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7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1-30T23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7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3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0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3:49:11"/>
    <x v="394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7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13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08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07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1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0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19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6T23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18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0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0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0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15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07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3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4T16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5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6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0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2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3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6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7T20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08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0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18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5T22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1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19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2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4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7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0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5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12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7-31T23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0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7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2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6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0:19:09"/>
    <x v="398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1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19T22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6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3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5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4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7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0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08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7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5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2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1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3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08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0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4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1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6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1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7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6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19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1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0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08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5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08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0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5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05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5T23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4T21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0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2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08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3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08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19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3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18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14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08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1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08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7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4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3T16:36:10"/>
    <x v="4029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0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07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2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1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3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3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4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6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1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1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19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3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1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14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1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0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7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7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3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5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7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8T22:53:00"/>
    <x v="4051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3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2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09-30T20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7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1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5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19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19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08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0T18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09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08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6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4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6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18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5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4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19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1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0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0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6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09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1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09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0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4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0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4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5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0:16:56"/>
    <x v="4083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2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19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0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09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2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09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7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4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19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1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0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6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0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15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09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2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4T18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13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2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0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6T22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6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7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4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1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05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7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19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6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7T22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multipleFieldFilters="0">
  <location ref="A4:F15" firstHeaderRow="1" firstDataRow="2" firstDataCol="1" rowPageCount="1" colPageCount="1"/>
  <pivotFields count="18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dataField="1" compact="0" outline="0" showAll="0" defaultSubtotal="0">
      <items count="4">
        <item x="1"/>
        <item x="2"/>
        <item x="3"/>
        <item x="0"/>
      </items>
    </pivotField>
    <pivotField axis="axisPage" compact="0" outline="0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compact="0" outlin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Sub-category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Months created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 sum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sum"/>
      </items>
    </pivotField>
    <pivotField numFmtId="164" showAll="0"/>
    <pivotField axis="axisPage" numFmtId="164" showAll="0" defaultSubtotal="0">
      <items count="4114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2" name="PivotTable1"/>
  </pivotTables>
  <data>
    <tabular pivotCacheId="1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2" name="PivotTable1"/>
  </pivotTables>
  <data>
    <tabular pivotCacheId="1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1" sourceName="country">
  <pivotTables>
    <pivotTable tabId="5" name="PivotTable3"/>
  </pivotTables>
  <data>
    <tabular pivotCacheId="1" customListSort="0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ub_category" sourceName="sub-category">
  <pivotTables>
    <pivotTable tabId="5" name="PivotTable3"/>
  </pivotTables>
  <data>
    <tabular pivotCacheId="1">
      <items count="41">
        <i x="5" s="1"/>
        <i x="25" s="1"/>
        <i x="16" s="1"/>
        <i x="39" s="1"/>
        <i x="35" s="1"/>
        <i x="4" s="1"/>
        <i x="3" s="1"/>
        <i x="15" s="1"/>
        <i x="28" s="1"/>
        <i x="10" s="1"/>
        <i x="19" s="1"/>
        <i x="29" s="1"/>
        <i x="30" s="1"/>
        <i x="14" s="1"/>
        <i x="13" s="1"/>
        <i x="37" s="1"/>
        <i x="12" s="1"/>
        <i x="18" s="1"/>
        <i x="40" s="1"/>
        <i x="24" s="1"/>
        <i x="9" s="1"/>
        <i x="31" s="1"/>
        <i x="20" s="1"/>
        <i x="26" s="1"/>
        <i x="6" s="1"/>
        <i x="27" s="1"/>
        <i x="23" s="1"/>
        <i x="34" s="1"/>
        <i x="11" s="1"/>
        <i x="2" s="1"/>
        <i x="1" s="1"/>
        <i x="33" s="1"/>
        <i x="36" s="1"/>
        <i x="38" s="1"/>
        <i x="32" s="1"/>
        <i x="0" s="1"/>
        <i x="22" s="1"/>
        <i x="17" s="1"/>
        <i x="8" s="1"/>
        <i x="7" s="1"/>
        <i x="2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Date_created_conversion" sourceName="Date created conversion">
  <pivotTables>
    <pivotTable tabId="6" name="PivotTable4"/>
  </pivotTables>
  <data>
    <tabular pivotCacheId="3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1" sourceName="category">
  <pivotTables>
    <pivotTable tabId="6" name="PivotTable4"/>
  </pivotTables>
  <data>
    <tabular pivotCacheId="3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2" sourceName="category">
  <pivotTables>
    <pivotTable tabId="5" name="PivotTable3"/>
  </pivotTables>
  <data>
    <tabular pivotCacheId="1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s" sourceName="Years">
  <pivotTables>
    <pivotTable tabId="6" name="PivotTable4"/>
  </pivotTables>
  <data>
    <tabular pivotCacheId="3">
      <items count="4114">
        <i x="281" s="1"/>
        <i x="1276" s="1"/>
        <i x="499" s="1"/>
        <i x="2318" s="1"/>
        <i x="772" s="1"/>
        <i x="2290" s="1"/>
        <i x="429" s="1"/>
        <i x="1562" s="1"/>
        <i x="2316" s="1"/>
        <i x="867" s="1"/>
        <i x="1947" s="1"/>
        <i x="1637" s="1"/>
        <i x="319" s="1"/>
        <i x="2534" s="1"/>
        <i x="2317" s="1"/>
        <i x="282" s="1"/>
        <i x="2123" s="1"/>
        <i x="266" s="1"/>
        <i x="244" s="1"/>
        <i x="2028" s="1"/>
        <i x="272" s="1"/>
        <i x="500" s="1"/>
        <i x="117" s="1"/>
        <i x="824" s="1"/>
        <i x="1507" s="1"/>
        <i x="363" s="1"/>
        <i x="252" s="1"/>
        <i x="265" s="1"/>
        <i x="1272" s="1"/>
        <i x="901" s="1"/>
        <i x="1888" s="1"/>
        <i x="892" s="1"/>
        <i x="2475" s="1"/>
        <i x="930" s="1"/>
        <i x="1670" s="1"/>
        <i x="87" s="1"/>
        <i x="96" s="1"/>
        <i x="260" s="1"/>
        <i x="2143" s="1"/>
        <i x="249" s="1"/>
        <i x="1891" s="1"/>
        <i x="926" s="1"/>
        <i x="908" s="1"/>
        <i x="294" s="1"/>
        <i x="2003" s="1"/>
        <i x="2007" s="1"/>
        <i x="2472" s="1"/>
        <i x="2149" s="1"/>
        <i x="313" s="1"/>
        <i x="3037" s="1"/>
        <i x="1640" s="1"/>
        <i x="397" s="1"/>
        <i x="2088" s="1"/>
        <i x="1578" s="1"/>
        <i x="2474" s="1"/>
        <i x="758" s="1"/>
        <i x="247" s="1"/>
        <i x="895" s="1"/>
        <i x="916" s="1"/>
        <i x="779" s="1"/>
        <i x="1926" s="1"/>
        <i x="2114" s="1"/>
        <i x="2124" s="1"/>
        <i x="1265" s="1"/>
        <i x="299" s="1"/>
        <i x="3150" s="1"/>
        <i x="246" s="1"/>
        <i x="1254" s="1"/>
        <i x="2304" s="1"/>
        <i x="102" s="1"/>
        <i x="878" s="1"/>
        <i x="905" s="1"/>
        <i x="1280" s="1"/>
        <i x="2543" s="1"/>
        <i x="1829" s="1"/>
        <i x="290" s="1"/>
        <i x="3175" s="1"/>
        <i x="1606" s="1"/>
        <i x="2491" s="1"/>
        <i x="262" s="1"/>
        <i x="2091" s="1"/>
        <i x="1827" s="1"/>
        <i x="2469" s="1"/>
        <i x="2115" s="1"/>
        <i x="1665" s="1"/>
        <i x="1843" s="1"/>
        <i x="2299" s="1"/>
        <i x="308" s="1"/>
        <i x="872" s="1"/>
        <i x="1230" s="1"/>
        <i x="109" s="1"/>
        <i x="1832" s="1"/>
        <i x="2284" s="1"/>
        <i x="1257" s="1"/>
        <i x="73" s="1"/>
        <i x="255" s="1"/>
        <i x="756" s="1"/>
        <i x="1648" s="1"/>
        <i x="116" s="1"/>
        <i x="104" s="1"/>
        <i x="2133" s="1"/>
        <i x="91" s="1"/>
        <i x="1950" s="1"/>
        <i x="1651" s="1"/>
        <i x="1653" s="1"/>
        <i x="300" s="1"/>
        <i x="1893" s="1"/>
        <i x="3153" s="1"/>
        <i x="107" s="1"/>
        <i x="780" s="1"/>
        <i x="270" s="1"/>
        <i x="1601" s="1"/>
        <i x="406" s="1"/>
        <i x="1942" s="1"/>
        <i x="2102" s="1"/>
        <i x="3165" s="1"/>
        <i x="1468" s="1"/>
        <i x="899" s="1"/>
        <i x="84" s="1"/>
        <i x="1634" s="1"/>
        <i x="1636" s="1"/>
        <i x="803" s="1"/>
        <i x="1844" s="1"/>
        <i x="1359" s="1"/>
        <i x="1940" s="1"/>
        <i x="1892" s="1"/>
        <i x="1243" s="1"/>
        <i x="1565" s="1"/>
        <i x="283" s="1"/>
        <i x="814" s="1"/>
        <i x="258" s="1"/>
        <i x="1492" s="1"/>
        <i x="1929" s="1"/>
        <i x="2281" s="1"/>
        <i x="1642" s="1"/>
        <i x="1358" s="1"/>
        <i x="805" s="1"/>
        <i x="1848" s="1"/>
        <i x="724" s="1"/>
        <i x="801" s="1"/>
        <i x="2537" s="1"/>
        <i x="273" s="1"/>
        <i x="1078" s="1"/>
        <i x="2111" s="1"/>
        <i x="501" s="1"/>
        <i x="462" s="1"/>
        <i x="97" s="1"/>
        <i x="90" s="1"/>
        <i x="2159" s="1"/>
        <i x="2482" s="1"/>
        <i x="751" s="1"/>
        <i x="403" s="1"/>
        <i x="2118" s="1"/>
        <i x="118" s="1"/>
        <i x="1679" s="1"/>
        <i x="804" s="1"/>
        <i x="2497" s="1"/>
        <i x="70" s="1"/>
        <i x="1238" s="1"/>
        <i x="728" s="1"/>
        <i x="401" s="1"/>
        <i x="794" s="1"/>
        <i x="2766" s="1"/>
        <i x="119" s="1"/>
        <i x="1605" s="1"/>
        <i x="1632" s="1"/>
        <i x="463" s="1"/>
        <i x="888" s="1"/>
        <i x="1251" s="1"/>
        <i x="1495" s="1"/>
        <i x="113" s="1"/>
        <i x="1228" s="1"/>
        <i x="374" s="1"/>
        <i x="2095" s="1"/>
        <i x="882" s="1"/>
        <i x="2008" s="1"/>
        <i x="806" s="1"/>
        <i x="2092" s="1"/>
        <i x="392" s="1"/>
        <i x="2087" s="1"/>
        <i x="2015" s="1"/>
        <i x="1476" s="1"/>
        <i x="907" s="1"/>
        <i x="2484" s="1"/>
        <i x="1923" s="1"/>
        <i x="1859" s="1"/>
        <i x="85" s="1"/>
        <i x="1242" s="1"/>
        <i x="2461" s="1"/>
        <i x="2540" s="1"/>
        <i x="69" s="1"/>
        <i x="1602" s="1"/>
        <i x="1838" s="1"/>
        <i x="2485" s="1"/>
        <i x="1094" s="1"/>
        <i x="82" s="1"/>
        <i x="1609" s="1"/>
        <i x="1120" s="1"/>
        <i x="459" s="1"/>
        <i x="1675" s="1"/>
        <i x="1073" s="1"/>
        <i x="407" s="1"/>
        <i x="268" s="1"/>
        <i x="2082" s="1"/>
        <i x="292" s="1"/>
        <i x="2097" s="1"/>
        <i x="310" s="1"/>
        <i x="2559" s="1"/>
        <i x="1858" s="1"/>
        <i x="2488" s="1"/>
        <i x="1246" s="1"/>
        <i x="1477" s="1"/>
        <i x="76" s="1"/>
        <i x="1615" s="1"/>
        <i x="1668" s="1"/>
        <i x="921" s="1"/>
        <i x="1662" s="1"/>
        <i x="2303" s="1"/>
        <i x="1936" s="1"/>
        <i x="730" s="1"/>
        <i x="2752" s="1"/>
        <i x="498" s="1"/>
        <i x="2086" s="1"/>
        <i x="114" s="1"/>
        <i x="242" s="1"/>
        <i x="2775" s="1"/>
        <i x="775" s="1"/>
        <i x="391" s="1"/>
        <i x="1934" s="1"/>
        <i x="311" s="1"/>
        <i x="832" s="1"/>
        <i x="248" s="1"/>
        <i x="1603" s="1"/>
        <i x="881" s="1"/>
        <i x="898" s="1"/>
        <i x="731" s="1"/>
        <i x="489" s="1"/>
        <i x="936" s="1"/>
        <i x="3182" s="1"/>
        <i x="1239" s="1"/>
        <i x="3159" s="1"/>
        <i x="2101" s="1"/>
        <i x="369" s="1"/>
        <i x="2471" s="1"/>
        <i x="444" s="1"/>
        <i x="838" s="1"/>
        <i x="1633" s="1"/>
        <i x="1965" s="1"/>
        <i x="284" s="1"/>
        <i x="2222" s="1"/>
        <i x="720" s="1"/>
        <i x="1932" s="1"/>
        <i x="115" s="1"/>
        <i x="1894" s="1"/>
        <i x="863" s="1"/>
        <i x="1256" s="1"/>
        <i x="3172" s="1"/>
        <i x="253" s="1"/>
        <i x="817" s="1"/>
        <i x="1837" s="1"/>
        <i x="1821" s="1"/>
        <i x="2762" s="1"/>
        <i x="827" s="1"/>
        <i x="2296" s="1"/>
        <i x="1467" s="1"/>
        <i x="302" s="1"/>
        <i x="1270" s="1"/>
        <i x="424" s="1"/>
        <i x="95" s="1"/>
        <i x="2277" s="1"/>
        <i x="915" s="1"/>
        <i x="2744" s="1"/>
        <i x="2094" s="1"/>
        <i x="1664" s="1"/>
        <i x="1630" s="1"/>
        <i x="1233" s="1"/>
        <i x="1473" s="1"/>
        <i x="1953" s="1"/>
        <i x="1639" s="1"/>
        <i x="1604" s="1"/>
        <i x="2098" s="1"/>
        <i x="2208" s="1"/>
        <i x="2297" s="1"/>
        <i x="2529" s="1"/>
        <i x="2306" s="1"/>
        <i x="305" s="1"/>
        <i x="504" s="1"/>
        <i x="1108" s="1"/>
        <i x="2210" s="1"/>
        <i x="502" s="1"/>
        <i x="2215" s="1"/>
        <i x="1465" s="1"/>
        <i x="1927" s="1"/>
        <i x="2017" s="1"/>
        <i x="2551" s="1"/>
        <i x="795" s="1"/>
        <i x="276" s="1"/>
        <i x="2768" s="1"/>
        <i x="274" s="1"/>
        <i x="2483" s="1"/>
        <i x="3154" s="1"/>
        <i x="455" s="1"/>
        <i x="826" s="1"/>
        <i x="1676" s="1"/>
        <i x="1106" s="1"/>
        <i x="2547" s="1"/>
        <i x="1655" s="1"/>
        <i x="722" s="1"/>
        <i x="1883" s="1"/>
        <i x="2283" s="1"/>
        <i x="929" s="1"/>
        <i x="1896" s="1"/>
        <i x="884" s="1"/>
        <i x="786" s="1"/>
        <i x="1229" s="1"/>
        <i x="379" s="1"/>
        <i x="2292" s="1"/>
        <i x="783" s="1"/>
        <i x="106" s="1"/>
        <i x="477" s="1"/>
        <i x="1654" s="1"/>
        <i x="2291" s="1"/>
        <i x="1580" s="1"/>
        <i x="743" s="1"/>
        <i x="395" s="1"/>
        <i x="2486" s="1"/>
        <i x="508" s="1"/>
        <i x="831" s="1"/>
        <i x="799" s="1"/>
        <i x="797" s="1"/>
        <i x="77" s="1"/>
        <i x="2206" s="1"/>
        <i x="71" s="1"/>
        <i x="2604" s="1"/>
        <i x="2481" s="1"/>
        <i x="2313" s="1"/>
        <i x="1621" s="1"/>
        <i x="913" s="1"/>
        <i x="2081" s="1"/>
        <i x="2315" s="1"/>
        <i x="2307" s="1"/>
        <i x="835" s="1"/>
        <i x="1075" s="1"/>
        <i x="1116" s="1"/>
        <i x="264" s="1"/>
        <i x="251" s="1"/>
        <i x="927" s="1"/>
        <i x="3210" s="1"/>
        <i x="261" s="1"/>
        <i x="2160" s="1"/>
        <i x="366" s="1"/>
        <i x="1955" s="1"/>
        <i x="2494" s="1"/>
        <i x="2470" s="1"/>
        <i x="2490" s="1"/>
        <i x="1657" s="1"/>
        <i x="2492" s="1"/>
        <i x="2467" s="1"/>
        <i x="2487" s="1"/>
        <i x="2555" s="1"/>
        <i x="3156" s="1"/>
        <i x="887" s="1"/>
        <i x="1831" s="1"/>
        <i x="2764" s="1"/>
        <i x="2742" s="1"/>
        <i x="2205" s="1"/>
        <i x="303" s="1"/>
        <i x="1672" s="1"/>
        <i x="2083" s="1"/>
        <i x="2495" s="1"/>
        <i x="2314" s="1"/>
        <i x="879" s="1"/>
        <i x="1931" s="1"/>
        <i x="1978" s="1"/>
        <i x="1647" s="1"/>
        <i x="468" s="1"/>
        <i x="2747" s="1"/>
        <i x="2745" s="1"/>
        <i x="288" s="1"/>
        <i x="1484" s="1"/>
        <i x="2500" s="1"/>
        <i x="1607" s="1"/>
        <i x="1577" s="1"/>
        <i x="2525" s="1"/>
        <i x="788" s="1"/>
        <i x="1937" s="1"/>
        <i x="2285" s="1"/>
        <i x="93" s="1"/>
        <i x="1249" s="1"/>
        <i x="2288" s="1"/>
        <i x="1882" s="1"/>
        <i x="2544" s="1"/>
        <i x="2045" s="1"/>
        <i x="1372" s="1"/>
        <i x="828" s="1"/>
        <i x="1921" s="1"/>
        <i x="2300" s="1"/>
        <i x="2100" s="1"/>
        <i x="2609" s="1"/>
        <i x="67" s="1"/>
        <i x="2085" s="1"/>
        <i x="2750" s="1"/>
        <i x="373" s="1"/>
        <i x="413" s="1"/>
        <i x="813" s="1"/>
        <i x="909" s="1"/>
        <i x="1613" s="1"/>
        <i x="396" s="1"/>
        <i x="381" s="1"/>
        <i x="2477" s="1"/>
        <i x="2462" s="1"/>
        <i x="1360" s="1"/>
        <i x="1885" s="1"/>
        <i x="412" s="1"/>
        <i x="2024" s="1"/>
        <i x="81" s="1"/>
        <i x="1082" s="1"/>
        <i x="245" s="1"/>
        <i x="2119" s="1"/>
        <i x="2479" s="1"/>
        <i x="2532" s="1"/>
        <i x="1236" s="1"/>
        <i x="729" s="1"/>
        <i x="2553" s="1"/>
        <i x="315" s="1"/>
        <i x="490" s="1"/>
        <i x="304" s="1"/>
        <i x="1274" s="1"/>
        <i x="782" s="1"/>
        <i x="914" s="1"/>
        <i x="2753" s="1"/>
        <i x="818" s="1"/>
        <i x="1277" s="1"/>
        <i x="802" s="1"/>
        <i x="810" s="1"/>
        <i x="938" s="1"/>
        <i x="1237" s="1"/>
        <i x="2218" s="1"/>
        <i x="466" s="1"/>
        <i x="296" s="1"/>
        <i x="309" s="1"/>
        <i x="2108" s="1"/>
        <i x="467" s="1"/>
        <i x="1625" s="1"/>
        <i x="2116" s="1"/>
        <i x="1482" s="1"/>
        <i x="2613" s="1"/>
        <i x="2624" s="1"/>
        <i x="382" s="1"/>
        <i x="839" s="1"/>
        <i x="2465" s="1"/>
        <i x="1643" s="1"/>
        <i x="1961" s="1"/>
        <i x="903" s="1"/>
        <i x="263" s="1"/>
        <i x="2601" s="1"/>
        <i x="2293" s="1"/>
        <i x="2167" s="1"/>
        <i x="507" s="1"/>
        <i x="2135" s="1"/>
        <i x="746" s="1"/>
        <i x="822" s="1"/>
        <i x="3024" s="1"/>
        <i x="1900" s="1"/>
        <i x="481" s="1"/>
        <i x="1070" s="1"/>
        <i x="278" s="1"/>
        <i x="1631" s="1"/>
        <i x="1849" s="1"/>
        <i x="2468" s="1"/>
        <i x="1644" s="1"/>
        <i x="1823" s="1"/>
        <i x="1853" s="1"/>
        <i x="1957" s="1"/>
        <i x="880" s="1"/>
        <i x="928" s="1"/>
        <i x="873" s="1"/>
        <i x="287" s="1"/>
        <i x="2202" s="1"/>
        <i x="825" s="1"/>
        <i x="2103" s="1"/>
        <i x="2096" s="1"/>
        <i x="275" s="1"/>
        <i x="2473" s="1"/>
        <i x="912" s="1"/>
        <i x="2765" s="1"/>
        <i x="1616" s="1"/>
        <i x="100" s="1"/>
        <i x="1489" s="1"/>
        <i x="1972" s="1"/>
        <i x="1884" s="1"/>
        <i x="1627" s="1"/>
        <i x="2093" s="1"/>
        <i x="72" s="1"/>
        <i x="897" s="1"/>
        <i x="2030" s="1"/>
        <i x="1355" s="1"/>
        <i x="98" s="1"/>
        <i x="519" s="1"/>
        <i x="1110" s="1"/>
        <i x="2556" s="1"/>
        <i x="1658" s="1"/>
        <i x="3149" s="1"/>
        <i x="2499" s="1"/>
        <i x="1656" s="1"/>
        <i x="744" s="1"/>
        <i x="919" s="1"/>
        <i x="1846" s="1"/>
        <i x="1890" s="1"/>
        <i x="1610" s="1"/>
        <i x="865" s="1"/>
        <i x="3155" s="1"/>
        <i x="757" s="1"/>
        <i x="3002" s="1"/>
        <i x="483" s="1"/>
        <i x="1624" s="1"/>
        <i x="1612" s="1"/>
        <i x="727" s="1"/>
        <i x="2761" s="1"/>
        <i x="1036" s="1"/>
        <i x="754" s="1"/>
        <i x="1092" s="1"/>
        <i x="1470" s="1"/>
        <i x="2140" s="1"/>
        <i x="2771" s="1"/>
        <i x="2478" s="1"/>
        <i x="371" s="1"/>
        <i x="2294" s="1"/>
        <i x="2158" s="1"/>
        <i x="2106" s="1"/>
        <i x="2295" s="1"/>
        <i x="101" s="1"/>
        <i x="790" s="1"/>
        <i x="876" s="1"/>
        <i x="2201" s="1"/>
        <i x="789" s="1"/>
        <i x="812" s="1"/>
        <i x="307" s="1"/>
        <i x="1638" s="1"/>
        <i x="924" s="1"/>
        <i x="770" s="1"/>
        <i x="1469" s="1"/>
        <i x="1464" s="1"/>
        <i x="2538" s="1"/>
        <i x="2090" s="1"/>
        <i x="1889" s="1"/>
        <i x="750" s="1"/>
        <i x="1618" s="1"/>
        <i x="1833" s="1"/>
        <i x="785" s="1"/>
        <i x="2533" s="1"/>
        <i x="314" s="1"/>
        <i x="1357" s="1"/>
        <i x="1836" s="1"/>
        <i x="2309" s="1"/>
        <i x="1353" s="1"/>
        <i x="932" s="1"/>
        <i x="2774" s="1"/>
        <i x="62" s="1"/>
        <i x="2204" s="1"/>
        <i x="301" s="1"/>
        <i x="2016" s="1"/>
        <i x="1975" s="1"/>
        <i x="286" s="1"/>
        <i x="1939" s="1"/>
        <i x="2735" s="1"/>
        <i x="2185" s="1"/>
        <i x="256" s="1"/>
        <i x="1283" s="1"/>
        <i x="1620" s="1"/>
        <i x="1970" s="1"/>
        <i x="2014" s="1"/>
        <i x="2310" s="1"/>
        <i x="830" s="1"/>
        <i x="1463" s="1"/>
        <i x="1958" s="1"/>
        <i x="2496" s="1"/>
        <i x="318" s="1"/>
        <i x="1666" s="1"/>
        <i x="447" s="1"/>
        <i x="306" s="1"/>
        <i x="2249" s="1"/>
        <i x="511" s="1"/>
        <i x="2463" s="1"/>
        <i x="816" s="1"/>
        <i x="869" s="1"/>
        <i x="1462" s="1"/>
        <i x="726" s="1"/>
        <i x="2493" s="1"/>
        <i x="312" s="1"/>
        <i x="2730" s="1"/>
        <i x="2056" s="1"/>
        <i x="240" s="1"/>
        <i x="367" s="1"/>
        <i x="1244" s="1"/>
        <i x="75" s="1"/>
        <i x="417" s="1"/>
        <i x="2134" s="1"/>
        <i x="108" s="1"/>
        <i x="1500" s="1"/>
        <i x="2112" s="1"/>
        <i x="745" s="1"/>
        <i x="3035" s="1"/>
        <i x="874" s="1"/>
        <i x="1247" s="1"/>
        <i x="1382" s="1"/>
        <i x="1928" s="1"/>
        <i x="2466" s="1"/>
        <i x="2763" s="1"/>
        <i x="2489" s="1"/>
        <i x="38" s="1"/>
        <i x="3179" s="1"/>
        <i x="291" s="1"/>
        <i x="458" s="1"/>
        <i x="330" s="1"/>
        <i x="485" s="1"/>
        <i x="1840" s="1"/>
        <i x="755" s="1"/>
        <i x="2046" s="1"/>
        <i x="2048" s="1"/>
        <i x="1854" s="1"/>
        <i x="2064" s="1"/>
        <i x="1569" s="1"/>
        <i x="2732" s="1"/>
        <i x="2549" s="1"/>
        <i x="2707" s="1"/>
        <i x="2104" s="1"/>
        <i x="419" s="1"/>
        <i x="1478" s="1"/>
        <i x="1401" s="1"/>
        <i x="423" s="1"/>
        <i x="250" s="1"/>
        <i x="741" s="1"/>
        <i x="1930" s="1"/>
        <i x="89" s="1"/>
        <i x="781" s="1"/>
        <i x="461" s="1"/>
        <i x="1611" s="1"/>
        <i x="1240" s="1"/>
        <i x="61" s="1"/>
        <i x="1122" s="1"/>
        <i x="1493" s="1"/>
        <i x="2760" s="1"/>
        <i x="2301" s="1"/>
        <i x="939" s="1"/>
        <i x="1064" s="1"/>
        <i x="1346" s="1"/>
        <i x="834" s="1"/>
        <i x="2231" s="1"/>
        <i x="2038" s="1"/>
        <i x="1938" s="1"/>
        <i x="1356" s="1"/>
        <i x="2712" s="1"/>
        <i x="64" s="1"/>
        <i x="1976" s="1"/>
        <i x="793" s="1"/>
        <i x="811" s="1"/>
        <i x="1825" s="1"/>
        <i x="1497" s="1"/>
        <i x="1974" s="1"/>
        <i x="1066" s="1"/>
        <i x="3158" s="1"/>
        <i x="1267" s="1"/>
        <i x="2075" s="1"/>
        <i x="1403" s="1"/>
        <i x="2220" s="1"/>
        <i x="2089" s="1"/>
        <i x="1623" s="1"/>
        <i x="436" s="1"/>
        <i x="777" s="1"/>
        <i x="1275" s="1"/>
        <i x="1281" s="1"/>
        <i x="2536" s="1"/>
        <i x="1480" s="1"/>
        <i x="1362" s="1"/>
        <i x="480" s="1"/>
        <i x="506" s="1"/>
        <i x="3036" s="1"/>
        <i x="763" s="1"/>
        <i x="3176" s="1"/>
        <i x="1579" s="1"/>
        <i x="2541" s="1"/>
        <i x="2229" s="1"/>
        <i x="732" s="1"/>
        <i x="1095" s="1"/>
        <i x="1258" s="1"/>
        <i x="870" s="1"/>
        <i x="2156" s="1"/>
        <i x="3183" s="1"/>
        <i x="2721" s="1"/>
        <i x="2286" s="1"/>
        <i x="2173" s="1"/>
        <i x="2144" s="1"/>
        <i x="1474" s="1"/>
        <i x="435" s="1"/>
        <i x="796" s="1"/>
        <i x="285" s="1"/>
        <i x="1232" s="1"/>
        <i x="1268" s="1"/>
        <i x="2542" s="1"/>
        <i x="1225" s="1"/>
        <i x="430" s="1"/>
        <i x="295" s="1"/>
        <i x="1490" s="1"/>
        <i x="1645" s="1"/>
        <i x="836" s="1"/>
        <i x="2546" s="1"/>
        <i x="1114" s="1"/>
        <i x="1650" s="1"/>
        <i x="842" s="1"/>
        <i x="1952" s="1"/>
        <i x="393" s="1"/>
        <i x="414" s="1"/>
        <i x="1472" s="1"/>
        <i x="449" s="1"/>
        <i x="2005" s="1"/>
        <i x="1925" s="1"/>
        <i x="2136" s="1"/>
        <i x="2772" s="1"/>
        <i x="864" s="1"/>
        <i x="2661" s="1"/>
        <i x="408" s="1"/>
        <i x="1252" s="1"/>
        <i x="1617" s="1"/>
        <i x="2527" s="1"/>
        <i x="1264" s="1"/>
        <i x="456" s="1"/>
        <i x="1370" s="1"/>
        <i x="2212" s="1"/>
        <i x="787" s="1"/>
        <i x="289" s="1"/>
        <i x="441" s="1"/>
        <i x="3152" s="1"/>
        <i x="1481" s="1"/>
        <i x="937" s="1"/>
        <i x="1561" s="1"/>
        <i x="792" s="1"/>
        <i x="2138" s="1"/>
        <i x="791" s="1"/>
        <i x="110" s="1"/>
        <i x="862" s="1"/>
        <i x="1971" s="1"/>
        <i x="1271" s="1"/>
        <i x="2227" s="1"/>
        <i x="920" s="1"/>
        <i x="699" s="1"/>
        <i x="2207" s="1"/>
        <i x="2242" s="1"/>
        <i x="890" s="1"/>
        <i x="860" s="1"/>
        <i x="2289" s="1"/>
        <i x="1069" s="1"/>
        <i x="1652" s="1"/>
        <i x="2239" s="1"/>
        <i x="2145" s="1"/>
        <i x="2049" s="1"/>
        <i x="925" s="1"/>
        <i x="434" s="1"/>
        <i x="1102" s="1"/>
        <i x="871" s="1"/>
        <i x="2037" s="1"/>
        <i x="2040" s="1"/>
        <i x="736" s="1"/>
        <i x="1255" s="1"/>
        <i x="1626" s="1"/>
        <i x="80" s="1"/>
        <i x="1235" s="1"/>
        <i x="1282" s="1"/>
        <i x="317" s="1"/>
        <i x="1922" s="1"/>
        <i x="3169" s="1"/>
        <i x="2120" s="1"/>
        <i x="2319" s="1"/>
        <i x="768" s="1"/>
        <i x="1659" s="1"/>
        <i x="877" s="1"/>
        <i x="411" s="1"/>
        <i x="733" s="1"/>
        <i x="1067" s="1"/>
        <i x="1855" s="1"/>
        <i x="2065" s="1"/>
        <i x="2051" s="1"/>
        <i x="769" s="1"/>
        <i x="470" s="1"/>
        <i x="2302" s="1"/>
        <i x="1608" s="1"/>
        <i x="3039" s="1"/>
        <i x="2737" s="1"/>
        <i x="271" s="1"/>
        <i x="63" s="1"/>
        <i x="1074" s="1"/>
        <i x="1488" s="1"/>
        <i x="2276" s="1"/>
        <i x="868" s="1"/>
        <i x="2603" s="1"/>
        <i x="819" s="1"/>
        <i x="1266" s="1"/>
        <i x="2756" s="1"/>
        <i x="496" s="1"/>
        <i x="1924" s="1"/>
        <i x="1824" s="1"/>
        <i x="809" s="1"/>
        <i x="99" s="1"/>
        <i x="451" s="1"/>
        <i x="1822" s="1"/>
        <i x="1261" s="1"/>
        <i x="911" s="1"/>
        <i x="761" s="1"/>
        <i x="2132" s="1"/>
        <i x="1072" s="1"/>
        <i x="1629" s="1"/>
        <i x="404" s="1"/>
        <i x="2214" s="1"/>
        <i x="2154" s="1"/>
        <i x="416" s="1"/>
        <i x="443" s="1"/>
        <i x="1563" s="1"/>
        <i x="450" s="1"/>
        <i x="1860" s="1"/>
        <i x="1262" s="1"/>
        <i x="1826" s="1"/>
        <i x="375" s="1"/>
        <i x="2245" s="1"/>
        <i x="1097" s="1"/>
        <i x="1065" s="1"/>
        <i x="243" s="1"/>
        <i x="1678" s="1"/>
        <i x="2274" s="1"/>
        <i x="68" s="1"/>
        <i x="774" s="1"/>
        <i x="1830" s="1"/>
        <i x="1260" s="1"/>
        <i x="2336" s="1"/>
        <i x="737" s="1"/>
        <i x="2633" s="1"/>
        <i x="365" s="1"/>
        <i x="1567" s="1"/>
        <i x="389" s="1"/>
        <i x="405" s="1"/>
        <i x="784" s="1"/>
        <i x="931" s="1"/>
        <i x="1897" s="1"/>
        <i x="906" s="1"/>
        <i x="1667" s="1"/>
        <i x="1279" s="1"/>
        <i x="420" s="1"/>
        <i x="103" s="1"/>
        <i x="2152" s="1"/>
        <i x="2770" s="1"/>
        <i x="1946" s="1"/>
        <i x="742" s="1"/>
        <i x="1263" s="1"/>
        <i x="1105" s="1"/>
        <i x="846" s="1"/>
        <i x="2298" s="1"/>
        <i x="2260" s="1"/>
        <i x="2320" s="1"/>
        <i x="60" s="1"/>
        <i x="471" s="1"/>
        <i x="1118" s="1"/>
        <i x="2026" s="1"/>
        <i x="298" s="1"/>
        <i x="1369" s="1"/>
        <i x="933" s="1"/>
        <i x="1098" s="1"/>
        <i x="1226" s="1"/>
        <i x="2312" s="1"/>
        <i x="94" s="1"/>
        <i x="2211" s="1"/>
        <i x="112" s="1"/>
        <i x="1123" s="1"/>
        <i x="833" s="1"/>
        <i x="53" s="1"/>
        <i x="293" s="1"/>
        <i x="2739" s="1"/>
        <i x="2736" s="1"/>
        <i x="1119" s="1"/>
        <i x="1088" s="1"/>
        <i x="1146" s="1"/>
        <i x="79" s="1"/>
        <i x="2230" s="1"/>
        <i x="2033" s="1"/>
        <i x="2606" s="1"/>
        <i x="778" s="1"/>
        <i x="3557" s="1"/>
        <i x="1944" s="1"/>
        <i x="1967" s="1"/>
        <i x="2614" s="1"/>
        <i x="837" s="1"/>
        <i x="2054" s="1"/>
        <i x="2084" s="1"/>
        <i x="2209" s="1"/>
        <i x="1864" s="1"/>
        <i x="934" s="1"/>
        <i x="2311" s="1"/>
        <i x="1224" s="1"/>
        <i x="1828" s="1"/>
        <i x="2020" s="1"/>
        <i x="1649" s="1"/>
        <i x="2036" s="1"/>
        <i x="3760" s="1"/>
        <i x="1080" s="1"/>
        <i x="3842" s="1"/>
        <i x="1962" s="1"/>
        <i x="1941" s="1"/>
        <i x="280" s="1"/>
        <i x="2557" s="1"/>
        <i x="400" s="1"/>
        <i x="2769" s="1"/>
        <i x="1841" s="1"/>
        <i x="3961" s="1"/>
        <i x="2870" s="1"/>
        <i x="3758" s="1"/>
        <i x="3983" s="1"/>
        <i x="2751" s="1"/>
        <i x="3418" s="1"/>
        <i x="3551" s="1"/>
        <i x="3685" s="1"/>
        <i x="3489" s="1"/>
        <i x="448" s="1"/>
        <i x="39" s="1"/>
        <i x="2929" s="1"/>
        <i x="1479" s="1"/>
        <i x="383" s="1"/>
        <i x="2916" s="1"/>
        <i x="476" s="1"/>
        <i x="3019" s="1"/>
        <i x="2830" s="1"/>
        <i x="2810" s="1"/>
        <i x="460" s="1"/>
        <i x="2110" s="1"/>
        <i x="1215" s="1"/>
        <i x="2413" s="1"/>
        <i x="16" s="1"/>
        <i x="1518" s="1"/>
        <i x="3093" s="1"/>
        <i x="3505" s="1"/>
        <i x="3025" s="1"/>
        <i x="4051" s="1"/>
        <i x="486" s="1"/>
        <i x="3396" s="1"/>
        <i x="3375" s="1"/>
        <i x="3987" s="1"/>
        <i x="4028" s="1"/>
        <i x="3843" s="1"/>
        <i x="3844" s="1"/>
        <i x="3791" s="1"/>
        <i x="1772" s="1"/>
        <i x="3164" s="1"/>
        <i x="1259" s="1"/>
        <i x="1907" s="1"/>
        <i x="2333" s="1"/>
        <i x="1248" s="1"/>
        <i x="820" s="1"/>
        <i x="1104" s="1"/>
        <i x="2335" s="1"/>
        <i x="2653" s="1"/>
        <i x="3756" s="1"/>
        <i x="3168" s="1"/>
        <i x="1504" s="1"/>
        <i x="3682" s="1"/>
        <i x="3768" s="1"/>
        <i x="1863" s="1"/>
        <i x="1878" s="1"/>
        <i x="987" s="1"/>
        <i x="1935" s="1"/>
        <i x="1245" s="1"/>
        <i x="3954" s="1"/>
        <i x="1628" s="1"/>
        <i x="2934" s="1"/>
        <i x="1087" s="1"/>
        <i x="3163" s="1"/>
        <i x="3658" s="1"/>
        <i x="3433" s="1"/>
        <i x="1876" s="1"/>
        <i x="2998" s="1"/>
        <i x="3016" s="1"/>
        <i x="3209" s="1"/>
        <i x="428" s="1"/>
        <i x="130" s="1"/>
        <i x="4075" s="1"/>
        <i x="3181" s="1"/>
        <i x="4055" s="1"/>
        <i x="1584" s="1"/>
        <i x="3893" s="1"/>
        <i x="4060" s="1"/>
        <i x="3711" s="1"/>
        <i x="1595" s="1"/>
        <i x="10" s="1"/>
        <i x="3180" s="1"/>
        <i x="2795" s="1"/>
        <i x="3649" s="1"/>
        <i x="2711" s="1"/>
        <i x="3841" s="1"/>
        <i x="364" s="1"/>
        <i x="2852" s="1"/>
        <i x="3513" s="1"/>
        <i x="3177" s="1"/>
        <i x="1361" s="1"/>
        <i x="1180" s="1"/>
        <i x="3479" s="1"/>
        <i x="1519" s="1"/>
        <i x="2060" s="1"/>
        <i x="2862" s="1"/>
        <i x="2842" s="1"/>
        <i x="267" s="1"/>
        <i x="3709" s="1"/>
        <i x="3015" s="1"/>
        <i x="1278" s="1"/>
        <i x="1508" s="1"/>
        <i x="2337" s="1"/>
        <i x="88" s="1"/>
        <i x="3679" s="1"/>
        <i x="3924" s="1"/>
        <i x="3687" s="1"/>
        <i x="4063" s="1"/>
        <i x="2698" s="1"/>
        <i x="3766" s="1"/>
        <i x="135" s="1"/>
        <i x="3552" s="1"/>
        <i x="3613" s="1"/>
        <i x="1726" s="1"/>
        <i x="3170" s="1"/>
        <i x="40" s="1"/>
        <i x="759" s="1"/>
        <i x="3612" s="1"/>
        <i x="3859" s="1"/>
        <i x="2338" s="1"/>
        <i x="1600" s="1"/>
        <i x="3406" s="1"/>
        <i x="12" s="1"/>
        <i x="3184" s="1"/>
        <i x="1165" s="1"/>
        <i x="3705" s="1"/>
        <i x="3427" s="1"/>
        <i x="2287" s="1"/>
        <i x="161" s="1"/>
        <i x="2677" s="1"/>
        <i x="3870" s="1"/>
        <i x="3896" s="1"/>
        <i x="1083" s="1"/>
        <i x="3483" s="1"/>
        <i x="3743" s="1"/>
        <i x="3744" s="1"/>
        <i x="6" s="1"/>
        <i x="156" s="1"/>
        <i x="3517" s="1"/>
        <i x="1614" s="1"/>
        <i x="2796" s="1"/>
        <i x="3980" s="1"/>
        <i x="2585" s="1"/>
        <i x="3407" s="1"/>
        <i x="1437" s="1"/>
        <i x="3482" s="1"/>
        <i x="2797" s="1"/>
        <i x="3806" s="1"/>
        <i x="1575" s="1"/>
        <i x="3162" s="1"/>
        <i x="1981" s="1"/>
        <i x="1345" s="1"/>
        <i x="494" s="1"/>
        <i x="3434" s="1"/>
        <i x="1949" s="1"/>
        <i x="3809" s="1"/>
        <i x="2004" s="1"/>
        <i x="1996" s="1"/>
        <i x="1850" s="1"/>
        <i x="465" s="1"/>
        <i x="3966" s="1"/>
        <i x="3677" s="1"/>
        <i x="3510" s="1"/>
        <i x="1680" s="1"/>
        <i x="43" s="1"/>
        <i x="917" s="1"/>
        <i x="674" s="1"/>
        <i x="2937" s="1"/>
        <i x="628" s="1"/>
        <i x="2076" s="1"/>
        <i x="4036" s="1"/>
        <i x="2681" s="1"/>
        <i x="1333" s="1"/>
        <i x="3351" s="1"/>
        <i x="3178" s="1"/>
        <i x="1513" s="1"/>
        <i x="2927" s="1"/>
        <i x="2232" s="1"/>
        <i x="1998" s="1"/>
        <i x="721" s="1"/>
        <i x="2329" s="1"/>
        <i x="3816" s="1"/>
        <i x="52" s="1"/>
        <i x="14" s="1"/>
        <i x="2787" s="1"/>
        <i x="3556" s="1"/>
        <i x="2970" s="1"/>
        <i x="3754" s="1"/>
        <i x="3408" s="1"/>
        <i x="3440" s="1"/>
        <i x="2519" s="1"/>
        <i x="1510" s="1"/>
        <i x="3994" s="1"/>
        <i x="684" s="1"/>
        <i x="2599" s="1"/>
        <i x="3332" s="1"/>
        <i x="3708" s="1"/>
        <i x="3971" s="1"/>
        <i x="2895" s="1"/>
        <i x="29" s="1"/>
        <i x="4072" s="1"/>
        <i x="701" s="1"/>
        <i x="2162" s="1"/>
        <i x="1107" s="1"/>
        <i x="3738" s="1"/>
        <i x="3776" s="1"/>
        <i x="1506" s="1"/>
        <i x="2786" s="1"/>
        <i x="3390" s="1"/>
        <i x="3880" s="1"/>
        <i x="696" s="1"/>
        <i x="1319" s="1"/>
        <i x="3958" s="1"/>
        <i x="3394" s="1"/>
        <i x="1856" s="1"/>
        <i x="996" s="1"/>
        <i x="1452" s="1"/>
        <i x="3671" s="1"/>
        <i x="3452" s="1"/>
        <i x="1819" s="1"/>
        <i x="3765" s="1"/>
        <i x="3925" s="1"/>
        <i x="2684" s="1"/>
        <i x="3430" s="1"/>
        <i x="2670" s="1"/>
        <i x="3456" s="1"/>
        <i x="1133" s="1"/>
        <i x="3454" s="1"/>
        <i x="2564" s="1"/>
        <i x="3357" s="1"/>
        <i x="3328" s="1"/>
        <i x="3666" s="1"/>
        <i x="1767" s="1"/>
        <i x="3065" s="1"/>
        <i x="1764" s="1"/>
        <i x="184" s="1"/>
        <i x="2919" s="1"/>
        <i x="3316" s="1"/>
        <i x="3208" s="1"/>
        <i x="3335" s="1"/>
        <i x="1851" s="1"/>
        <i x="2964" s="1"/>
        <i x="1227" s="1"/>
        <i x="469" s="1"/>
        <i x="2710" s="1"/>
        <i x="3" s="1"/>
        <i x="26" s="1"/>
        <i x="3651" s="1"/>
        <i x="1128" s="1"/>
        <i x="2596" s="1"/>
        <i x="3623" s="1"/>
        <i x="1918" s="1"/>
        <i x="2913" s="1"/>
        <i x="2594" s="1"/>
        <i x="3948" s="1"/>
        <i x="739" s="1"/>
        <i x="2573" s="1"/>
        <i x="3542" s="1"/>
        <i x="3506" s="1"/>
        <i x="3857" s="1"/>
        <i x="3688" s="1"/>
        <i x="3157" s="1"/>
        <i x="3212" s="1"/>
        <i x="1813" s="1"/>
        <i x="2699" s="1"/>
        <i x="1084" s="1"/>
        <i x="3059" s="1"/>
        <i x="902" s="1"/>
        <i x="3185" s="1"/>
        <i x="1911" s="1"/>
        <i x="2900" s="1"/>
        <i x="3927" s="1"/>
        <i x="3391" s="1"/>
        <i x="514" s="1"/>
        <i x="1163" s="1"/>
        <i x="2577" s="1"/>
        <i x="3976" s="1"/>
        <i x="981" s="1"/>
        <i x="1041" s="1"/>
        <i x="2863" s="1"/>
        <i x="3745" s="1"/>
        <i x="1458" s="1"/>
        <i x="620" s="1"/>
        <i x="3798" s="1"/>
        <i x="2890" s="1"/>
        <i x="748" s="1"/>
        <i x="1054" s="1"/>
        <i x="2417" s="1"/>
        <i x="2130" s="1"/>
        <i x="1455" s="1"/>
        <i x="646" s="1"/>
        <i x="3740" s="1"/>
        <i x="1646" s="1"/>
        <i x="3860" s="1"/>
        <i x="4065" s="1"/>
        <i x="3908" s="1"/>
        <i x="2693" s="1"/>
        <i x="3211" s="1"/>
        <i x="2305" s="1"/>
        <i x="3061" s="1"/>
        <i x="3400" s="1"/>
        <i x="1765" s="1"/>
        <i x="162" s="1"/>
        <i x="1966" s="1"/>
        <i x="708" s="1"/>
        <i x="603" s="1"/>
        <i x="3187" s="1"/>
        <i x="1155" s="1"/>
        <i x="65" s="1"/>
        <i x="2508" s="1"/>
        <i x="1113" s="1"/>
        <i x="2853" s="1"/>
        <i x="3581" s="1"/>
        <i x="1340" s="1"/>
        <i x="2443" s="1"/>
        <i x="968" s="1"/>
        <i x="362" s="1"/>
        <i x="3329" s="1"/>
        <i x="457" s="1"/>
        <i x="2579" s="1"/>
        <i x="1178" s="1"/>
        <i x="710" s="1"/>
        <i x="1076" s="1"/>
        <i x="1496" s="1"/>
        <i x="1407" s="1"/>
        <i x="666" s="1"/>
        <i x="673" s="1"/>
        <i x="2331" s="1"/>
        <i x="3167" s="1"/>
        <i x="1546" s="1"/>
        <i x="3431" s="1"/>
        <i x="1498" s="1"/>
        <i x="3160" s="1"/>
        <i x="34" s="1"/>
        <i x="1709" s="1"/>
        <i x="3865" s="1"/>
        <i x="1172" s="1"/>
        <i x="164" s="1"/>
        <i x="3471" s="1"/>
        <i x="3017" s="1"/>
        <i x="891" s="1"/>
        <i x="4045" s="1"/>
        <i x="30" s="1"/>
        <i x="2838" s="1"/>
        <i x="3999" s="1"/>
        <i x="2327" s="1"/>
        <i x="2566" s="1"/>
        <i x="3045" s="1"/>
        <i x="3114" s="1"/>
        <i x="1250" s="1"/>
        <i x="3918" s="1"/>
        <i x="2128" s="1"/>
        <i x="3899" s="1"/>
        <i x="3109" s="1"/>
        <i x="2066" s="1"/>
        <i x="1045" s="1"/>
        <i x="472" s="1"/>
        <i x="2939" s="1"/>
        <i x="1086" s="1"/>
        <i x="1725" s="1"/>
        <i x="2251" s="1"/>
        <i x="3626" s="1"/>
        <i x="2778" s="1"/>
        <i x="1997" s="1"/>
        <i x="2029" s="1"/>
        <i x="3121" s="1"/>
        <i x="4007" s="1"/>
        <i x="3853" s="1"/>
        <i x="3493" s="1"/>
        <i x="604" s="1"/>
        <i x="1768" s="1"/>
        <i x="3805" s="1"/>
        <i x="1051" s="1"/>
        <i x="525" s="1"/>
        <i x="2746" s="1"/>
        <i x="2889" s="1"/>
        <i x="3344" s="1"/>
        <i x="3436" s="1"/>
        <i x="3056" s="1"/>
        <i x="1042" s="1"/>
        <i x="4009" s="1"/>
        <i x="3363" s="1"/>
        <i x="2308" s="1"/>
        <i x="3460" s="1"/>
        <i x="1711" s="1"/>
        <i x="2971" s="1"/>
        <i x="1190" s="1"/>
        <i x="1273" s="1"/>
        <i x="2839" s="1"/>
        <i x="3083" s="1"/>
        <i x="2514" s="1"/>
        <i x="3883" s="1"/>
        <i x="1145" s="1"/>
        <i x="3372" s="1"/>
        <i x="175" s="1"/>
        <i x="1253" s="1"/>
        <i x="990" s="1"/>
        <i x="1766" s="1"/>
        <i x="3516" s="1"/>
        <i x="4017" s="1"/>
        <i x="3596" s="1"/>
        <i x="972" s="1"/>
        <i x="188" s="1"/>
        <i x="717" s="1"/>
        <i x="2850" s="1"/>
        <i x="3742" s="1"/>
        <i x="3378" s="1"/>
        <i x="3199" s="1"/>
        <i x="2502" s="1"/>
        <i x="1905" s="1"/>
        <i x="1810" s="1"/>
        <i x="2021" s="1"/>
        <i x="3443" s="1"/>
        <i x="3201" s="1"/>
        <i x="3053" s="1"/>
        <i x="3046" s="1"/>
        <i x="3151" s="1"/>
        <i x="3174" s="1"/>
        <i x="422" s="1"/>
        <i x="3909" s="1"/>
        <i x="1963" s="1"/>
        <i x="800" s="1"/>
        <i x="3917" s="1"/>
        <i x="2925" s="1"/>
        <i x="2754" s="1"/>
        <i x="1167" s="1"/>
        <i x="2960" s="1"/>
        <i x="1915" s="1"/>
        <i x="680" s="1"/>
        <i x="1857" s="1"/>
        <i x="639" s="1"/>
        <i x="3868" s="1"/>
        <i x="4052" s="1"/>
        <i x="3781" s="1"/>
        <i x="3361" s="1"/>
        <i x="4059" s="1"/>
        <i x="3598" s="1"/>
        <i x="698" s="1"/>
        <i x="200" s="1"/>
        <i x="3892" s="1"/>
        <i x="3186" s="1"/>
        <i x="1719" s="1"/>
        <i x="18" s="1"/>
        <i x="473" s="1"/>
        <i x="2892" s="1"/>
        <i x="3568" s="1"/>
        <i x="4038" s="1"/>
        <i x="4016" s="1"/>
        <i x="2113" s="1"/>
        <i x="2700" s="1"/>
        <i x="1557" s="1"/>
        <i x="3242" s="1"/>
        <i x="1959" s="1"/>
        <i x="1147" s="1"/>
        <i x="2931" s="1"/>
        <i x="2731" s="1"/>
        <i x="2951" s="1"/>
        <i x="4005" s="1"/>
        <i x="2225" s="1"/>
        <i x="44" s="1"/>
        <i x="152" s="1"/>
        <i x="2821" s="1"/>
        <i x="1619" s="1"/>
        <i x="1811" s="1"/>
        <i x="1162" s="1"/>
        <i x="3105" s="1"/>
        <i x="3676" s="1"/>
        <i x="3622" s="1"/>
        <i x="1806" s="1"/>
        <i x="2921" s="1"/>
        <i x="1583" s="1"/>
        <i x="649" s="1"/>
        <i x="2694" s="1"/>
        <i x="922" s="1"/>
        <i x="21" s="1"/>
        <i x="3173" s="1"/>
        <i x="4021" s="1"/>
        <i x="3672" s="1"/>
        <i x="4002" s="1"/>
        <i x="1933" s="1"/>
        <i x="2182" s="1"/>
        <i x="3706" s="1"/>
        <i x="3412" s="1"/>
        <i x="2974" s="1"/>
        <i x="1807" s="1"/>
        <i x="3631" s="1"/>
        <i x="3524" s="1"/>
        <i x="3959" s="1"/>
        <i x="2641" s="1"/>
        <i x="3521" s="1"/>
        <i x="2804" s="1"/>
        <i x="3700" s="1"/>
        <i x="798" s="1"/>
        <i x="129" s="1"/>
        <i x="4107" s="1"/>
        <i x="3426" s="1"/>
        <i x="3532" s="1"/>
        <i x="3425" s="1"/>
        <i x="1738" s="1"/>
        <i x="3846" s="1"/>
        <i x="2994" s="1"/>
        <i x="1096" s="1"/>
        <i x="3111" s="1"/>
        <i x="3777" s="1"/>
        <i x="3648" s="1"/>
        <i x="198" s="1"/>
        <i x="41" s="1"/>
        <i x="889" s="1"/>
        <i x="1713" s="1"/>
        <i x="2592" s="1"/>
        <i x="3005" s="1"/>
        <i x="1399" s="1"/>
        <i x="3255" s="1"/>
        <i x="4094" s="1"/>
        <i x="4004" s="1"/>
        <i x="352" s="1"/>
        <i x="1913" s="1"/>
        <i x="3148" s="1"/>
        <i x="648" s="1"/>
        <i x="1770" s="1"/>
        <i x="3692" s="1"/>
        <i x="1775" s="1"/>
        <i x="1552" s="1"/>
        <i x="2686" s="1"/>
        <i x="2420" s="1"/>
        <i x="3241" s="1"/>
        <i x="3518" s="1"/>
        <i x="2983" s="1"/>
        <i x="341" s="1"/>
        <i x="3417" s="1"/>
        <i x="1785" s="1"/>
        <i x="3161" s="1"/>
        <i x="3699" s="1"/>
        <i x="1177" s="1"/>
        <i x="2342" s="1"/>
        <i x="3230" s="1"/>
        <i x="644" s="1"/>
        <i x="2706" s="1"/>
        <i x="3641" s="1"/>
        <i x="1461" s="1"/>
        <i x="192" s="1"/>
        <i x="1522" s="1"/>
        <i x="2801" s="1"/>
        <i x="169" s="1"/>
        <i x="3337" s="1"/>
        <i x="765" s="1"/>
        <i x="554" s="1"/>
        <i x="2450" s="1"/>
        <i x="3590" s="1"/>
        <i x="3100" s="1"/>
        <i x="2617" s="1"/>
        <i x="4035" s="1"/>
        <i x="158" s="1"/>
        <i x="479" s="1"/>
        <i x="4046" s="1"/>
        <i x="123" s="1"/>
        <i x="415" s="1"/>
        <i x="1027" s="1"/>
        <i x="1909" s="1"/>
        <i x="4050" s="1"/>
        <i x="844" s="1"/>
        <i x="4076" s="1"/>
        <i x="132" s="1"/>
        <i x="1776" s="1"/>
        <i x="1771" s="1"/>
        <i x="3907" s="1"/>
        <i x="619" s="1"/>
        <i x="1130" s="1"/>
        <i x="2424" s="1"/>
        <i x="3147" s="1"/>
        <i x="2741" s="1"/>
        <i x="193" s="1"/>
        <i x="2673" s="1"/>
        <i x="2936" s="1"/>
        <i x="3571" s="1"/>
        <i x="1724" s="1"/>
        <i x="2476" s="1"/>
        <i x="695" s="1"/>
        <i x="1984" s="1"/>
        <i x="1788" s="1"/>
        <i x="543" s="1"/>
        <i x="3321" s="1"/>
        <i x="3673" s="1"/>
        <i x="3861" s="1"/>
        <i x="815" s="1"/>
        <i x="2237" s="1"/>
        <i x="3939" s="1"/>
        <i x="3271" s="1"/>
        <i x="2602" s="1"/>
        <i x="3495" s="1"/>
        <i x="1460" s="1"/>
        <i x="2881" s="1"/>
        <i x="17" s="1"/>
        <i x="1157" s="1"/>
        <i x="2334" s="1"/>
        <i x="3250" s="1"/>
        <i x="1047" s="1"/>
        <i x="3475" s="1"/>
        <i x="2408" s="1"/>
        <i x="439" s="1"/>
        <i x="3014" s="1"/>
        <i x="2784" s="1"/>
        <i x="3984" s="1"/>
        <i x="994" s="1"/>
        <i x="3476" s="1"/>
        <i x="3573" s="1"/>
        <i x="4010" s="1"/>
        <i x="2645" s="1"/>
        <i x="2888" s="1"/>
        <i x="2978" s="1"/>
        <i x="660" s="1"/>
        <i x="1720" s="1"/>
        <i x="3537" s="1"/>
        <i x="1871" s="1"/>
        <i x="1241" s="1"/>
        <i x="841" s="1"/>
        <i x="2675" s="1"/>
        <i x="3393" s="1"/>
        <i x="1366" s="1"/>
        <i x="1886" s="1"/>
        <i x="999" s="1"/>
        <i x="1999" s="1"/>
        <i x="3921" s="1"/>
        <i x="2262" s="1"/>
        <i x="2518" s="1"/>
        <i x="343" s="1"/>
        <i x="1127" s="1"/>
        <i x="3574" s="1"/>
        <i x="2384" s="1"/>
        <i x="4100" s="1"/>
        <i x="2141" s="1"/>
        <i x="2147" s="1"/>
        <i x="553" s="1"/>
        <i x="3831" s="1"/>
        <i x="3511" s="1"/>
        <i x="3721" s="1"/>
        <i x="2504" s="1"/>
        <i x="3472" s="1"/>
        <i x="4053" s="1"/>
        <i x="3004" s="1"/>
        <i x="980" s="1"/>
        <i x="27" s="1"/>
        <i x="1914" s="1"/>
        <i x="2909" s="1"/>
        <i x="1774" s="1"/>
        <i x="2523" s="1"/>
        <i x="3277" s="1"/>
        <i x="1451" s="1"/>
        <i x="650" s="1"/>
        <i x="3358" s="1"/>
        <i x="3029" s="1"/>
        <i x="58" s="1"/>
        <i x="47" s="1"/>
        <i x="2682" s="1"/>
        <i x="3229" s="1"/>
        <i x="153" s="1"/>
        <i x="2166" s="1"/>
        <i x="385" s="1"/>
        <i x="2107" s="1"/>
        <i x="1799" s="1"/>
        <i x="2717" s="1"/>
        <i x="923" s="1"/>
        <i x="359" s="1"/>
        <i x="1329" s="1"/>
        <i x="1543" s="1"/>
        <i x="361" s="1"/>
        <i x="1560" s="1"/>
        <i x="1339" s="1"/>
        <i x="3380" s="1"/>
        <i x="2832" s="1"/>
        <i x="454" s="1"/>
        <i x="1171" s="1"/>
        <i x="142" s="1"/>
        <i x="1540" s="1"/>
        <i x="3009" s="1"/>
        <i x="183" s="1"/>
        <i x="3911" s="1"/>
        <i x="3080" s="1"/>
        <i x="3941" s="1"/>
        <i x="3690" s="1"/>
        <i x="716" s="1"/>
        <i x="3166" s="1"/>
        <i x="1793" s="1"/>
        <i x="2904" s="1"/>
        <i x="997" s="1"/>
        <i x="1596" s="1"/>
        <i x="2006" s="1"/>
        <i x="4031" s="1"/>
        <i x="1405" s="1"/>
        <i x="2975" s="1"/>
        <i x="3398" s="1"/>
        <i x="1531" s="1"/>
        <i x="2516" s="1"/>
        <i x="3630" s="1"/>
        <i x="2449" s="1"/>
        <i x="355" s="1"/>
        <i x="738" s="1"/>
        <i x="3723" s="1"/>
        <i x="2535" s="1"/>
        <i x="3828" s="1"/>
        <i x="2723" s="1"/>
        <i x="918" s="1"/>
        <i x="497" s="1"/>
        <i x="1409" s="1"/>
        <i x="735" s="1"/>
        <i x="592" s="1"/>
        <i x="3386" s="1"/>
        <i x="2055" s="1"/>
        <i x="1011" s="1"/>
        <i x="3632" s="1"/>
        <i x="1412" s="1"/>
        <i x="1306" s="1"/>
        <i x="3387" s="1"/>
        <i x="995" s="1"/>
        <i x="598" s="1"/>
        <i x="709" s="1"/>
        <i x="2800" s="1"/>
        <i x="1517" s="1"/>
        <i x="2884" s="1"/>
        <i x="2137" s="1"/>
        <i x="4043" s="1"/>
        <i x="241" s="1"/>
        <i x="2865" s="1"/>
        <i x="3996" s="1"/>
        <i x="1622" s="1"/>
        <i x="3509" s="1"/>
        <i x="316" s="1"/>
        <i x="1364" s="1"/>
        <i x="2105" s="1"/>
        <i x="2126" s="1"/>
        <i x="1158" s="1"/>
        <i x="2526" s="1"/>
        <i x="2652" s="1"/>
        <i x="2893" s="1"/>
        <i x="3385" s="1"/>
        <i x="3055" s="1"/>
        <i x="2628" s="1"/>
        <i x="3886" s="1"/>
        <i x="2858" s="1"/>
        <i x="2362" s="1"/>
        <i x="2354" s="1"/>
        <i x="2386" s="1"/>
        <i x="3757" s="1"/>
        <i x="1014" s="1"/>
        <i x="1520" s="1"/>
        <i x="1336" s="1"/>
        <i x="651" s="1"/>
        <i x="1789" s="1"/>
        <i x="2399" s="1"/>
        <i x="1587" s="1"/>
        <i x="3006" s="1"/>
        <i x="3069" s="1"/>
        <i x="1134" s="1"/>
        <i x="1786" s="1"/>
        <i x="208" s="1"/>
        <i x="3448" s="1"/>
        <i x="1475" s="1"/>
        <i x="560" s="1"/>
        <i x="2370" s="1"/>
        <i x="3940" s="1"/>
        <i x="2524" s="1"/>
        <i x="1430" s="1"/>
        <i x="1568" s="1"/>
        <i x="808" s="1"/>
        <i x="1641" s="1"/>
        <i x="2671" s="1"/>
        <i x="573" s="1"/>
        <i x="1348" s="1"/>
        <i x="1112" s="1"/>
        <i x="3833" s="1"/>
        <i x="3262" s="1"/>
        <i x="1960" s="1"/>
        <i x="3585" s="1"/>
        <i x="1523" s="1"/>
        <i x="2696" s="1"/>
        <i x="2275" s="1"/>
        <i x="149" s="1"/>
        <i x="2390" s="1"/>
        <i x="3732" s="1"/>
        <i x="2267" s="1"/>
        <i x="579" s="1"/>
        <i x="3793" s="1"/>
        <i x="3368" s="1"/>
        <i x="147" s="1"/>
        <i x="601" s="1"/>
        <i x="3926" s="1"/>
        <i x="217" s="1"/>
        <i x="3218" s="1"/>
        <i x="42" s="1"/>
        <i x="685" s="1"/>
        <i x="2512" s="1"/>
        <i x="3660" s="1"/>
        <i x="1791" s="1"/>
        <i x="203" s="1"/>
        <i x="672" s="1"/>
        <i x="2423" s="1"/>
        <i x="1541" s="1"/>
        <i x="2871" s="1"/>
        <i x="3565" s="1"/>
        <i x="1326" s="1"/>
        <i x="3593" s="1"/>
        <i x="2153" s="1"/>
        <i x="3850" s="1"/>
        <i x="2031" s="1"/>
        <i x="1139" s="1"/>
        <i x="3978" s="1"/>
        <i x="3801" s="1"/>
        <i x="3637" s="1"/>
        <i x="567" s="1"/>
        <i x="3048" s="1"/>
        <i x="675" s="1"/>
        <i x="3570" s="1"/>
        <i x="2397" s="1"/>
        <i x="3889" s="1"/>
        <i x="1006" s="1"/>
        <i x="3124" s="1"/>
        <i x="2539" s="1"/>
        <i x="207" s="1"/>
        <i x="1773" s="1"/>
        <i x="2358" s="1"/>
        <i x="384" s="1"/>
        <i x="3972" s="1"/>
        <i x="3088" s="1"/>
        <i x="1538" s="1"/>
        <i x="2612" s="1"/>
        <i x="3569" s="1"/>
        <i x="3800" s="1"/>
        <i x="2940" s="1"/>
        <i x="3897" s="1"/>
        <i x="3258" s="1"/>
        <i x="2901" s="1"/>
        <i x="2406" s="1"/>
        <i x="3731" s="1"/>
        <i x="671" s="1"/>
        <i x="1318" s="1"/>
        <i x="2887" s="1"/>
        <i x="2575" s="1"/>
        <i x="1769" s="1"/>
        <i x="747" s="1"/>
        <i x="3696" s="1"/>
        <i x="3592" s="1"/>
        <i x="1834" s="1"/>
        <i x="3481" s="1"/>
        <i x="1701" s="1"/>
        <i x="3778" s="1"/>
        <i x="2388" s="1"/>
        <i x="22" s="1"/>
        <i x="2638" s="1"/>
        <i x="662" s="1"/>
        <i x="4091" s="1"/>
        <i x="4022" s="1"/>
        <i x="3319" s="1"/>
        <i x="4088" s="1"/>
        <i x="3601" s="1"/>
        <i x="4047" s="1"/>
        <i x="503" s="1"/>
        <i x="1491" s="1"/>
        <i x="959" s="1"/>
        <i x="2419" s="1"/>
        <i x="2979" s="1"/>
        <i x="4042" s="1"/>
        <i x="50" s="1"/>
        <i x="3695" s="1"/>
        <i x="3010" s="1"/>
        <i x="3566" s="1"/>
        <i x="953" s="1"/>
        <i x="3879" s="1"/>
        <i x="1861" s="1"/>
        <i x="4011" s="1"/>
        <i x="2873" s="1"/>
        <i x="1081" s="1"/>
        <i x="1784" s="1"/>
        <i x="3591" s="1"/>
        <i x="2938" s="1"/>
        <i x="1588" s="1"/>
        <i x="1663" s="1"/>
        <i x="3104" s="1"/>
        <i x="3874" s="1"/>
        <i x="1234" s="1"/>
        <i x="3197" s="1"/>
        <i x="214" s="1"/>
        <i x="540" s="1"/>
        <i x="1019" s="1"/>
        <i x="1790" s="1"/>
        <i x="2012" s="1"/>
        <i x="3193" s="1"/>
        <i x="3458" s="1"/>
        <i x="1794" s="1"/>
        <i x="2332" s="1"/>
        <i x="1044" s="1"/>
        <i x="676" s="1"/>
        <i x="1411" s="1"/>
        <i x="2923" s="1"/>
        <i x="3198" s="1"/>
        <i x="1421" s="1"/>
        <i x="2263" s="1"/>
        <i x="3554" s="1"/>
        <i x="3949" s="1"/>
        <i x="1035" s="1"/>
        <i x="3457" s="1"/>
        <i x="3264" s="1"/>
        <i x="3446" s="1"/>
        <i x="2790" s="1"/>
        <i x="3750" s="1"/>
        <i x="3195" s="1"/>
        <i x="2374" s="1"/>
        <i x="3275" s="1"/>
        <i x="2914" s="1"/>
        <i x="1574" s="1"/>
        <i x="2498" s="1"/>
        <i x="1803" s="1"/>
        <i x="3424" s="1"/>
        <i x="3192" s="1"/>
        <i x="2781" s="1"/>
        <i x="1396" s="1"/>
        <i x="753" s="1"/>
        <i x="3995" s="1"/>
        <i x="2416" s="1"/>
        <i x="2583" s="1"/>
        <i x="2834" s="1"/>
        <i x="4003" s="1"/>
        <i x="3691" s="1"/>
        <i x="3922" s="1"/>
        <i x="2279" s="1"/>
        <i x="3514" s="1"/>
        <i x="586" s="1"/>
        <i x="1704" s="1"/>
        <i x="4013" s="1"/>
        <i x="766" s="1"/>
        <i x="853" s="1"/>
        <i x="1142" s="1"/>
        <i x="563" s="1"/>
        <i x="4069" s="1"/>
        <i x="1992" s="1"/>
        <i x="2817" s="1"/>
        <i x="201" s="1"/>
        <i x="3012" s="1"/>
        <i x="2639" s="1"/>
        <i x="442" s="1"/>
        <i x="2932" s="1"/>
        <i x="1777" s="1"/>
        <i x="866" s="1"/>
        <i x="3580" s="1"/>
        <i x="2058" s="1"/>
        <i x="1744" s="1"/>
        <i x="2421" s="1"/>
        <i x="2977" s="1"/>
        <i x="3399" s="1"/>
        <i x="2782" s="1"/>
        <i x="2383" s="1"/>
        <i x="2545" s="1"/>
        <i x="1169" s="1"/>
        <i x="3054" s="1"/>
        <i x="2515" s="1"/>
        <i x="2418" s="1"/>
        <i x="2688" s="1"/>
        <i x="2811" s="1"/>
        <i x="1156" s="1"/>
        <i x="4111" s="1"/>
        <i x="1809" s="1"/>
        <i x="2957" s="1"/>
        <i x="3078" s="1"/>
        <i x="2394" s="1"/>
        <i x="576" s="1"/>
        <i x="1842" s="1"/>
        <i x="4070" s="1"/>
        <i x="222" s="1"/>
        <i x="3946" s="1"/>
        <i x="221" s="1"/>
        <i x="1545" s="1"/>
        <i x="634" s="1"/>
        <i x="2437" s="1"/>
        <i x="1486" s="1"/>
        <i x="3895" s="1"/>
        <i x="1404" s="1"/>
        <i x="37" s="1"/>
        <i x="3718" s="1"/>
        <i x="232" s="1"/>
        <i x="2679" s="1"/>
        <i x="1814" s="1"/>
        <i x="48" s="1"/>
        <i x="173" s="1"/>
        <i x="2197" s="1"/>
        <i x="1593" s="1"/>
        <i x="1181" s="1"/>
        <i x="1987" s="1"/>
        <i x="2683" s="1"/>
        <i x="3127" s="1"/>
        <i x="3827" s="1"/>
        <i x="2941" s="1"/>
        <i x="1877" s="1"/>
        <i x="2962" s="1"/>
        <i x="3450" s="1"/>
        <i x="3715" s="1"/>
        <i x="446" s="1"/>
        <i x="3519" s="1"/>
        <i x="1902" s="1"/>
        <i x="3421" s="1"/>
        <i x="3620" s="1"/>
        <i x="2635" s="1"/>
        <i x="2894" s="1"/>
        <i x="3428" s="1"/>
        <i x="453" s="1"/>
        <i x="4092" s="1"/>
        <i x="1286" s="1"/>
        <i x="1673" s="1"/>
        <i x="2560" s="1"/>
        <i x="1347" s="1"/>
        <i x="1439" s="1"/>
        <i x="3544" s="1"/>
        <i x="3729" s="1"/>
        <i x="2432" s="1"/>
        <i x="4081" s="1"/>
        <i x="3326" s="1"/>
        <i x="3856" s="1"/>
        <i x="2967" s="1"/>
        <i x="83" s="1"/>
        <i x="2588" s="1"/>
        <i x="1881" s="1"/>
        <i x="368" s="1"/>
        <i x="3381" s="1"/>
        <i x="2733" s="1"/>
        <i x="1029" s="1"/>
        <i x="2422" s="1"/>
        <i x="2926" s="1"/>
        <i x="1727" s="1"/>
        <i x="2740" s="1"/>
        <i x="2127" s="1"/>
        <i x="2428" s="1"/>
        <i x="3818" s="1"/>
        <i x="1778" s="1"/>
        <i x="655" s="1"/>
        <i x="1592" s="1"/>
        <i x="1059" s="1"/>
        <i x="2505" s="1"/>
        <i x="2885" s="1"/>
        <i x="337" s="1"/>
        <i x="172" s="1"/>
        <i x="3869" s="1"/>
        <i x="144" s="1"/>
        <i x="599" s="1"/>
        <i x="1058" s="1"/>
        <i x="2695" s="1"/>
        <i x="3736" s="1"/>
        <i x="2027" s="1"/>
        <i x="584" s="1"/>
        <i x="1365" s="1"/>
        <i x="1025" s="1"/>
        <i x="3595" s="1"/>
        <i x="3767" s="1"/>
        <i x="3219" s="1"/>
        <i x="849" s="1"/>
        <i x="1529" s="1"/>
        <i x="2442" s="1"/>
        <i x="1751" s="1"/>
        <i x="2517" s="1"/>
        <i x="168" s="1"/>
        <i x="583" s="1"/>
        <i x="3616" s="1"/>
        <i x="4106" s="1"/>
        <i x="1544" s="1"/>
        <i x="3345" s="1"/>
        <i x="140" s="1"/>
        <i x="3467" s="1"/>
        <i x="3638" s="1"/>
        <i x="3027" s="1"/>
        <i x="3964" s="1"/>
        <i x="3377" s="1"/>
        <i x="3413" s="1"/>
        <i x="3478" s="1"/>
        <i x="3346" s="1"/>
        <i x="2812" s="1"/>
        <i x="3810" s="1"/>
        <i x="3659" s="1"/>
        <i x="2654" s="1"/>
        <i x="3079" s="1"/>
        <i x="582" s="1"/>
        <i x="823" s="1"/>
        <i x="2789" s="1"/>
        <i x="3362" s="1"/>
        <i x="3891" s="1"/>
        <i x="3303" s="1"/>
        <i x="4020" s="1"/>
        <i x="3207" s="1"/>
        <i x="3512" s="1"/>
        <i x="558" s="1"/>
        <i x="327" s="1"/>
        <i x="2692" s="1"/>
        <i x="4085" s="1"/>
        <i x="1056" s="1"/>
        <i x="2920" s="1"/>
        <i x="2509" s="1"/>
        <i x="3814" s="1"/>
        <i x="1899" s="1"/>
        <i x="3254" s="1"/>
        <i x="3912" s="1"/>
        <i x="3808" s="1"/>
        <i x="3376" s="1"/>
        <i x="3855" s="1"/>
        <i x="2345" s="1"/>
        <i x="2576" s="1"/>
        <i x="2840" s="1"/>
        <i x="3119" s="1"/>
        <i x="2822" s="1"/>
        <i x="956" s="1"/>
        <i x="984" s="1"/>
        <i x="1160" s="1"/>
        <i x="2961" s="1"/>
        <i x="2685" s="1"/>
        <i x="3998" s="1"/>
        <i x="2235" s="1"/>
        <i x="3342" s="1"/>
        <i x="3108" s="1"/>
        <i x="3473" s="1"/>
        <i x="2368" s="1"/>
        <i x="1702" s="1"/>
        <i x="1715" s="1"/>
        <i x="3662" s="1"/>
        <i x="1291" s="1"/>
        <i x="3325" s="1"/>
        <i x="2391" s="1"/>
        <i x="1402" s="1"/>
        <i x="1820" s="1"/>
        <i x="3852" s="1"/>
        <i x="3763" s="1"/>
        <i x="3884" s="1"/>
        <i x="3090" s="1"/>
        <i x="3330" s="1"/>
        <i x="893" s="1"/>
        <i x="478" s="1"/>
        <i x="2148" s="1"/>
        <i x="216" s="1"/>
        <i x="2823" s="1"/>
        <i x="1818" s="1"/>
        <i x="127" s="1"/>
        <i x="1494" s="1"/>
        <i x="1754" s="1"/>
        <i x="1956" s="1"/>
        <i x="4034" s="1"/>
        <i x="180" s="1"/>
        <i x="2187" s="1"/>
        <i x="36" s="1"/>
        <i x="1787" s="1"/>
        <i x="2749" s="1"/>
        <i x="1759" s="1"/>
        <i x="3248" s="1"/>
        <i x="1586" s="1"/>
        <i x="3997" s="1"/>
        <i x="3979" s="1"/>
        <i x="177" s="1"/>
        <i x="593" s="1"/>
        <i x="3611" s="1"/>
        <i x="1194" s="1"/>
        <i x="3710" s="1"/>
        <i x="259" s="1"/>
        <i x="174" s="1"/>
        <i x="2755" s="1"/>
        <i x="3546" s="1"/>
        <i x="600" s="1"/>
        <i x="1471" s="1"/>
        <i x="1429" s="1"/>
        <i x="4044" s="1"/>
        <i x="2381" s="1"/>
        <i x="2179" s="1"/>
        <i x="3545" s="1"/>
        <i x="3775" s="1"/>
        <i x="3923" s="1"/>
        <i x="635" s="1"/>
        <i x="2034" s="1"/>
        <i x="2572" s="1"/>
        <i x="2943" s="1"/>
        <i x="664" s="1"/>
        <i x="357" s="1"/>
        <i x="4073" s="1"/>
        <i x="848" s="1"/>
        <i x="398" s="1"/>
        <i x="2510" s="1"/>
        <i x="218" s="1"/>
        <i x="858" s="1"/>
        <i x="3887" s="1"/>
        <i x="1060" s="1"/>
        <i x="587" s="1"/>
        <i x="3116" s="1"/>
        <i x="3113" s="1"/>
        <i x="1852" s="1"/>
        <i x="2530" s="1"/>
        <i x="2047" s="1"/>
        <i x="2659" s="1"/>
        <i x="2407" s="1"/>
        <i x="2172" s="1"/>
        <i x="1312" s="1"/>
        <i x="958" s="1"/>
        <i x="595" s="1"/>
        <i x="3043" s="1"/>
        <i x="2665" s="1"/>
        <i x="3797" s="1"/>
        <i x="1290" s="1"/>
        <i x="1449" s="1"/>
        <i x="610" s="1"/>
        <i x="617" s="1"/>
        <i x="2073" s="1"/>
        <i x="3488" s="1"/>
        <i x="3774" s="1"/>
        <i x="1390" s="1"/>
        <i x="2567" s="1"/>
        <i x="2372" s="1"/>
        <i x="3451" s="1"/>
        <i x="3423" s="1"/>
        <i x="3416" s="1"/>
        <i x="1200" s="1"/>
        <i x="2691" s="1"/>
        <i x="297" s="1"/>
        <i x="57" s="1"/>
        <i x="2593" s="1"/>
        <i x="3734" s="1"/>
        <i x="150" s="1"/>
        <i x="668" s="1"/>
        <i x="3807" s="1"/>
        <i x="2996" s="1"/>
        <i x="516" s="1"/>
        <i x="1425" s="1"/>
        <i x="1144" s="1"/>
        <i x="4064" s="1"/>
        <i x="339" s="1"/>
        <i x="3577" s="1"/>
        <i x="2558" s="1"/>
        <i x="821" s="1"/>
        <i x="2351" s="1"/>
        <i x="1847" s="1"/>
        <i x="1124" s="1"/>
        <i x="693" s="1"/>
        <i x="3904" s="1"/>
        <i x="2729" s="1"/>
        <i x="3205" s="1"/>
        <i x="1714" s="1"/>
        <i x="136" s="1"/>
        <i x="4012" s="1"/>
        <i x="2176" s="1"/>
        <i x="228" s="1"/>
        <i x="121" s="1"/>
        <i x="2355" s="1"/>
        <i x="2948" s="1"/>
        <i x="3071" s="1"/>
        <i x="23" s="1"/>
        <i x="2969" s="1"/>
        <i x="2922" s="1"/>
        <i x="3007" s="1"/>
        <i x="35" s="1"/>
        <i x="475" s="1"/>
        <i x="643" s="1"/>
        <i x="3084" s="1"/>
        <i x="773" s="1"/>
        <i x="3438" s="1"/>
        <i x="3826" s="1"/>
        <i x="2930" s="1"/>
        <i x="2352" s="1"/>
        <i x="334" s="1"/>
        <i x="335" s="1"/>
        <i x="1371" s="1"/>
        <i x="3588" s="1"/>
        <i x="1734" s="1"/>
        <i x="734" s="1"/>
        <i x="606" s="1"/>
        <i x="3300" s="1"/>
        <i x="3717" s="1"/>
        <i x="2845" s="1"/>
        <i x="3733" s="1"/>
        <i x="2077" s="1"/>
        <i x="2640" s="1"/>
        <i x="2814" s="1"/>
        <i x="2783" s="1"/>
        <i x="2924" s="1"/>
        <i x="2353" s="1"/>
        <i x="3854" s="1"/>
        <i x="3640" s="1"/>
        <i x="1214" s="1"/>
        <i x="2507" s="1"/>
        <i x="3314" s="1"/>
        <i x="226" s="1"/>
        <i x="3366" s="1"/>
        <i x="3103" s="1"/>
        <i x="1287" s="1"/>
        <i x="2402" s="1"/>
        <i x="452" s="1"/>
        <i x="1099" s="1"/>
        <i x="2910" s="1"/>
        <i x="3993" s="1"/>
        <i x="1559" s="1"/>
        <i x="2629" s="1"/>
        <i x="2846" s="1"/>
        <i x="624" s="1"/>
        <i x="1152" s="1"/>
        <i x="3812" s="1"/>
        <i x="3945" s="1"/>
        <i x="2213" s="1"/>
        <i x="1187" s="1"/>
        <i x="141" s="1"/>
        <i x="2580" s="1"/>
        <i x="1022" s="1"/>
        <i x="3073" s="1"/>
        <i x="971" s="1"/>
        <i x="2854" s="1"/>
        <i x="2163" s="1"/>
        <i x="3942" s="1"/>
        <i x="344" s="1"/>
        <i x="390" s="1"/>
        <i x="2690" s="1"/>
        <i x="151" s="1"/>
        <i x="1919" s="1"/>
        <i x="410" s="1"/>
        <i x="1043" s="1"/>
        <i x="493" s="1"/>
        <i x="3914" s="1"/>
        <i x="3096" s="1"/>
        <i x="124" s="1"/>
        <i x="345" s="1"/>
        <i x="2050" s="1"/>
        <i x="2872" s="1"/>
        <i x="767" s="1"/>
        <i x="154" s="1"/>
        <i x="1322" s="1"/>
        <i x="2621" s="1"/>
        <i x="2067" s="1"/>
        <i x="3560" s="1"/>
        <i x="1448" s="1"/>
        <i x="1783" s="1"/>
        <i x="1901" s="1"/>
        <i x="3838" s="1"/>
        <i x="277" s="1"/>
        <i x="2945" s="1"/>
        <i x="3189" s="1"/>
        <i x="3714" s="1"/>
        <i x="1037" s="1"/>
        <i x="3678" s="1"/>
        <i x="1741" s="1"/>
        <i x="3491" s="1"/>
        <i x="1564" s="1"/>
        <i x="3023" s="1"/>
        <i x="3280" s="1"/>
        <i x="1551" s="1"/>
        <i x="623" s="1"/>
        <i x="1161" s="1"/>
        <i x="3052" s="1"/>
        <i x="3735" s="1"/>
        <i x="4089" s="1"/>
        <i x="1090" s="1"/>
        <i x="2848" s="1"/>
        <i x="1327" s="1"/>
        <i x="1186" s="1"/>
        <i x="3905" s="1"/>
        <i x="3442" s="1"/>
        <i x="3278" s="1"/>
        <i x="1170" s="1"/>
        <i x="2554" s="1"/>
        <i x="111" s="1"/>
        <i x="1203" s="1"/>
        <i x="3991" s="1"/>
        <i x="3589" s="1"/>
        <i x="3515" s="1"/>
        <i x="1712" s="1"/>
        <i x="3486" s="1"/>
        <i x="1387" s="1"/>
        <i x="1020" s="1"/>
        <i x="3858" s="1"/>
        <i x="2878" s="1"/>
        <i x="3618" s="1"/>
        <i x="2626" s="1"/>
        <i x="3477" s="1"/>
        <i x="3107" s="1"/>
        <i x="859" s="1"/>
        <i x="3753" s="1"/>
        <i x="1912" s="1"/>
        <i x="3701" s="1"/>
        <i x="230" s="1"/>
        <i x="1723" s="1"/>
        <i x="445" s="1"/>
        <i x="1379" s="1"/>
        <i x="2356" s="1"/>
        <i x="1485" s="1"/>
        <i x="1185" s="1"/>
        <i x="636" s="1"/>
        <i x="3499" s="1"/>
        <i x="3794" s="1"/>
        <i x="3982" s="1"/>
        <i x="2944" s="1"/>
        <i x="1210" s="1"/>
        <i x="3712" s="1"/>
        <i x="224" s="1"/>
        <i x="126" s="1"/>
        <i x="3245" s="1"/>
        <i x="195" s="1"/>
        <i x="3567" s="1"/>
        <i x="234" s="1"/>
        <i x="3900" s="1"/>
        <i x="2025" s="1"/>
        <i x="2001" s="1"/>
        <i x="2824" s="1"/>
        <i x="2776" s="1"/>
        <i x="2023" s="1"/>
        <i x="3266" s="1"/>
        <i x="3669" s="1"/>
        <i x="2258" s="1"/>
        <i x="3849" s="1"/>
        <i x="3269" s="1"/>
        <i x="1205" s="1"/>
        <i x="2044" s="1"/>
        <i x="575" s="1"/>
        <i x="3789" s="1"/>
        <i x="3770" s="1"/>
        <i x="3049" s="1"/>
        <i x="2819" s="1"/>
        <i x="1445" s="1"/>
        <i x="2328" s="1"/>
        <i x="3558" s="1"/>
        <i x="2584" s="1"/>
        <i x="3646" s="1"/>
        <i x="3395" s="1"/>
        <i x="1576" s="1"/>
        <i x="608" s="1"/>
        <i x="3294" s="1"/>
        <i x="2955" s="1"/>
        <i x="1380" s="1"/>
        <i x="2171" s="1"/>
        <i x="3670" s="1"/>
        <i x="1434" s="1"/>
        <i x="2911" s="1"/>
        <i x="3834" s="1"/>
        <i x="3388" s="1"/>
        <i x="1153" s="1"/>
        <i x="602" s="1"/>
        <i x="3906" s="1"/>
        <i x="3614" s="1"/>
        <i x="4040" s="1"/>
        <i x="3188" s="1"/>
        <i x="3256" s="1"/>
        <i x="1571" s="1"/>
        <i x="3249" s="1"/>
        <i x="1023" s="1"/>
        <i x="1368" s="1"/>
        <i x="3572" s="1"/>
        <i x="3251" s="1"/>
        <i x="3013" s="1"/>
        <i x="3719" s="1"/>
        <i x="181" s="1"/>
        <i x="3689" s="1"/>
        <i x="3333" s="1"/>
        <i x="56" s="1"/>
        <i x="3487" s="1"/>
        <i x="3403" s="1"/>
        <i x="1166" s="1"/>
        <i x="2079" s="1"/>
        <i x="3543" s="1"/>
        <i x="2371" s="1"/>
        <i x="3825" s="1"/>
        <i x="1089" s="1"/>
        <i x="4025" s="1"/>
        <i x="1598" s="1"/>
        <i x="3938" s="1"/>
        <i x="1202" s="1"/>
        <i x="3404" s="1"/>
        <i x="2223" s="1"/>
        <i x="3837" s="1"/>
        <i x="1731" s="1"/>
        <i x="509" s="1"/>
        <i x="2687" s="1"/>
        <i x="1159" s="1"/>
        <i x="3878" s="1"/>
        <i x="2807" s="1"/>
        <i x="1872" s="1"/>
        <i x="2563" s="1"/>
        <i x="3839" s="1"/>
        <i x="3221" s="1"/>
        <i x="528" s="1"/>
        <i x="3238" s="1"/>
        <i x="1945" s="1"/>
        <i x="2963" s="1"/>
        <i x="530" s="1"/>
        <i x="3196" s="1"/>
        <i x="3625" s="1"/>
        <i x="2398" s="1"/>
        <i x="691" s="1"/>
        <i x="2803" s="1"/>
        <i x="3847" s="1"/>
        <i x="1802" s="1"/>
        <i x="2359" s="1"/>
        <i x="1285" s="1"/>
        <i x="3820" s="1"/>
        <i x="2109" s="1"/>
        <i x="1384" s="1"/>
        <i x="167" s="1"/>
        <i x="1199" s="1"/>
        <i x="740" s="1"/>
        <i x="2965" s="1"/>
        <i x="3018" s="1"/>
        <i x="1501" s="1"/>
        <i x="2200" s="1"/>
        <i x="549" s="1"/>
        <i x="360" s="1"/>
        <i x="654" s="1"/>
        <i x="2426" s="1"/>
        <i x="3747" s="1"/>
        <i x="1873" s="1"/>
        <i x="1141" s="1"/>
        <i x="227" s="1"/>
        <i x="235" s="1"/>
        <i x="2856" s="1"/>
        <i x="3216" s="1"/>
        <i x="565" s="1"/>
        <i x="847" s="1"/>
        <i x="209" s="1"/>
        <i x="3720" s="1"/>
        <i x="3780" s="1"/>
        <i x="3527" s="1"/>
        <i x="2131" s="1"/>
        <i x="3247" s="1"/>
        <i x="3270" s="1"/>
        <i x="3787" s="1"/>
        <i x="2341" s="1"/>
        <i x="1991" s="1"/>
        <i x="3584" s="1"/>
        <i x="155" s="1"/>
        <i x="1299" s="1"/>
        <i x="4049" s="1"/>
        <i x="3792" s="1"/>
        <i x="1175" s="1"/>
        <i x="3020" s="1"/>
        <i x="3823" s="1"/>
        <i x="1542" s="1"/>
        <i x="2826" s="1"/>
        <i x="3480" s="1"/>
        <i x="3101" s="1"/>
        <i x="3261" s="1"/>
        <i x="2876" s="1"/>
        <i x="3890" s="1"/>
        <i x="3213" s="1"/>
        <i x="1740" s="1"/>
        <i x="2831" s="1"/>
        <i x="495" s="1"/>
        <i x="160" s="1"/>
        <i x="3851" s="1"/>
        <i x="2864" s="1"/>
        <i x="2777" s="1"/>
        <i x="3204" s="1"/>
        <i x="3267" s="1"/>
        <i x="1342" s="1"/>
        <i x="1815" s="1"/>
        <i x="2767" s="1"/>
        <i x="551" s="1"/>
        <i x="3761" s="1"/>
        <i x="3086" s="1"/>
        <i x="2099" s="1"/>
        <i x="3655" s="1"/>
        <i x="663" s="1"/>
        <i x="3667" s="1"/>
        <i x="4015" s="1"/>
        <i x="1432" s="1"/>
        <i x="19" s="1"/>
        <i x="1737" s="1"/>
        <i x="2793" s="1"/>
        <i x="0" s="1"/>
        <i x="421" s="1"/>
        <i x="591" s="1"/>
        <i x="3529" s="1"/>
        <i x="3040" s="1"/>
        <i x="4008" s="1"/>
        <i x="418" s="1"/>
        <i x="589" s="1"/>
        <i x="4093" s="1"/>
        <i x="658" s="1"/>
        <i x="1706" s="1"/>
        <i x="536" s="1"/>
        <i x="2389" s="1"/>
        <i x="3373" s="1"/>
        <i x="3462" s="1"/>
        <i x="3872" s="1"/>
        <i x="2434" s="1"/>
        <i x="1426" s="1"/>
        <i x="1995" s="1"/>
        <i x="940" s="1"/>
        <i x="3194" s="1"/>
        <i x="3759" s="1"/>
        <i x="187" s="1"/>
        <i x="2792" s="1"/>
        <i x="1173" s="1"/>
        <i x="3819" s="1"/>
        <i x="1295" s="1"/>
        <i x="324" s="1"/>
        <i x="1386" s="1"/>
        <i x="723" s="1"/>
        <i x="2607" s="1"/>
        <i x="976" s="1"/>
        <i x="2806" s="1"/>
        <i x="1558" s="1"/>
        <i x="3334" s="1"/>
        <i x="3668" s="1"/>
        <i x="3903" s="1"/>
        <i x="138" s="1"/>
        <i x="3305" s="1"/>
        <i x="2441" s="1"/>
        <i x="1703" s="1"/>
        <i x="139" s="1"/>
        <i x="2697" s="1"/>
        <i x="581" s="1"/>
        <i x="1554" s="1"/>
        <i x="2816" s="1"/>
        <i x="1338" s="1"/>
        <i x="4103" s="1"/>
        <i x="1792" s="1"/>
        <i x="686" s="1"/>
        <i x="2125" s="1"/>
        <i x="3653" s="1"/>
        <i x="2385" s="1"/>
        <i x="176" s="1"/>
        <i x="1140" s="1"/>
        <i x="526" s="1"/>
        <i x="2802" s="1"/>
        <i x="1415" s="1"/>
        <i x="571" s="1"/>
        <i x="2880" s="1"/>
        <i x="3367" s="1"/>
        <i x="3898" s="1"/>
        <i x="1391" s="1"/>
        <i x="3401" s="1"/>
        <i x="3297" s="1"/>
        <i x="3762" s="1"/>
        <i x="1231" s="1"/>
        <i x="3559" s="1"/>
        <i x="605" s="1"/>
        <i x="2393" s="1"/>
        <i x="2216" s="1"/>
        <i x="954" s="1"/>
        <i x="2382" s="1"/>
        <i x="220" s="1"/>
        <i x="1301" s="1"/>
        <i x="3553" s="1"/>
        <i x="2903" s="1"/>
        <i x="51" s="1"/>
        <i x="2195" s="1"/>
        <i x="626" s="1"/>
        <i x="2727" s="1"/>
        <i x="2414" s="1"/>
        <i x="2170" s="1"/>
        <i x="1441" s="1"/>
        <i x="2349" s="1"/>
        <i x="2724" s="1"/>
        <i x="2018" s="1"/>
        <i x="641" s="1"/>
        <i x="653" s="1"/>
        <i x="2906" s="1"/>
        <i x="642" s="1"/>
        <i x="1444" s="1"/>
        <i x="2647" s="1"/>
        <i x="145" s="1"/>
        <i x="1352" s="1"/>
        <i x="3465" s="1"/>
        <i x="2247" s="1"/>
        <i x="387" s="1"/>
        <i x="20" s="1"/>
        <i x="3795" s="1"/>
        <i x="2798" s="1"/>
        <i x="2228" s="1"/>
        <i x="213" s="1"/>
        <i x="3610" s="1"/>
        <i x="3730" s="1"/>
        <i x="3561" s="1"/>
        <i x="2409" s="1"/>
        <i x="3728" s="1"/>
        <i x="3437" s="1"/>
        <i x="2219" s="1"/>
        <i x="1988" s="1"/>
        <i x="3223" s="1"/>
        <i x="3815" s="1"/>
        <i x="348" s="1"/>
        <i x="2662" s="1"/>
        <i x="3094" s="1"/>
        <i x="964" s="1"/>
        <i x="2531" s="1"/>
        <i x="2808" s="1"/>
        <i x="1761" s="1"/>
        <i x="659" s="1"/>
        <i x="4090" s="1"/>
        <i x="2902" s="1"/>
        <i x="1220" s="1"/>
        <i x="2411" s="1"/>
        <i x="386" s="1"/>
        <i x="2616" s="1"/>
        <i x="1125" s="1"/>
        <i x="2378" s="1"/>
        <i x="2805" s="1"/>
        <i x="3944" s="1"/>
        <i x="1536" s="1"/>
        <i x="3525" s="1"/>
        <i x="2373" s="1"/>
        <i x="170" s="1"/>
        <i x="4024" s="1"/>
        <i x="2528" s="1"/>
        <i x="2631" s="1"/>
        <i x="896" s="1"/>
        <i x="3281" s="1"/>
        <i x="3684" s="1"/>
        <i x="1553" s="1"/>
        <i x="3215" s="1"/>
        <i x="2980" s="1"/>
        <i x="1748" s="1"/>
        <i x="3599" s="1"/>
        <i x="3935" s="1"/>
        <i x="1534" s="1"/>
        <i x="2246" s="1"/>
        <i x="134" s="1"/>
        <i x="2663" s="1"/>
        <i x="3541" s="1"/>
        <i x="1154" s="1"/>
        <i x="3549" s="1"/>
        <i x="518" s="1"/>
        <i x="630" s="1"/>
        <i x="1151" s="1"/>
        <i x="2410" s="1"/>
        <i x="3910" s="1"/>
        <i x="3379" s="1"/>
        <i x="2981" s="1"/>
        <i x="2646" s="1"/>
        <i x="3076" s="1"/>
        <i x="3636" s="1"/>
        <i x="3067" s="1"/>
        <i x="764" s="1"/>
        <i x="3520" s="1"/>
        <i x="2480" s="1"/>
        <i x="3032" s="1"/>
        <i x="3931" s="1"/>
        <i x="433" s="1"/>
        <i x="2550" s="1"/>
        <i x="24" s="1"/>
        <i x="3988" s="1"/>
        <i x="59" s="1"/>
        <i x="3246" s="1"/>
        <i x="578" s="1"/>
        <i x="3686" s="1"/>
        <i x="1050" s="1"/>
        <i x="1417" s="1"/>
        <i x="3291" s="1"/>
        <i x="2859" s="1"/>
        <i x="3934" s="1"/>
        <i x="2966" s="1"/>
        <i x="3030" s="1"/>
        <i x="3501" s="1"/>
        <i x="2569" s="1"/>
        <i x="1514" s="1"/>
        <i x="2280" s="1"/>
        <i x="3522" s="1"/>
        <i x="4067" s="1"/>
        <i x="2666" s="1"/>
        <i x="211" s="1"/>
        <i x="3206" s="1"/>
        <i x="3564" s="1"/>
        <i x="2379" s="1"/>
        <i x="3081" s="1"/>
        <i x="2578" s="1"/>
        <i x="523" s="1"/>
        <i x="432" s="1"/>
        <i x="191" s="1"/>
        <i x="137" s="1"/>
        <i x="3298" s="1"/>
        <i x="2598" s="1"/>
        <i x="2161" s="1"/>
        <i x="1590" s="1"/>
        <i x="3106" s="1"/>
        <i x="1555" s="1"/>
        <i x="2678" s="1"/>
        <i x="2203" s="1"/>
        <i x="615" s="1"/>
        <i x="3203" s="1"/>
        <i x="2445" s="1"/>
        <i x="3534" s="1"/>
        <i x="3952" s="1"/>
        <i x="163" s="1"/>
        <i x="2501" s="1"/>
        <i x="1705" s="1"/>
        <i x="2917" s="1"/>
        <i x="3060" s="1"/>
        <i x="1582" s="1"/>
        <i x="3085" s="1"/>
        <i x="613" s="1"/>
        <i x="1216" s="1"/>
        <i x="1805" s="1"/>
        <i x="3062" s="1"/>
        <i x="3845" s="1"/>
        <i x="205" s="1"/>
        <i x="3535" s="1"/>
        <i x="3331" s="1"/>
        <i x="875" s="1"/>
        <i x="2380" s="1"/>
        <i x="2464" s="1"/>
        <i x="2364" s="1"/>
        <i x="210" s="1"/>
        <i x="546" s="1"/>
        <i x="2818" s="1"/>
        <i x="776" s="1"/>
        <i x="2620" s="1"/>
        <i x="2435" s="1"/>
        <i x="3237" s="1"/>
        <i x="1755" s="1"/>
        <i x="3863" s="1"/>
        <i x="3042" s="1"/>
        <i x="3310" s="1"/>
        <i x="2828" s="1"/>
        <i x="2716" s="1"/>
        <i x="3092" s="1"/>
        <i x="3873" s="1"/>
        <i x="2953" s="1"/>
        <i x="202" s="1"/>
        <i x="15" s="1"/>
        <i x="1292" s="1"/>
        <i x="1589" s="1"/>
        <i x="973" s="1"/>
        <i x="2861" s="1"/>
        <i x="1309" s="1"/>
        <i x="2506" s="1"/>
        <i x="2897" s="1"/>
        <i x="1435" s="1"/>
        <i x="196" s="1"/>
        <i x="2561" s="1"/>
        <i x="346" s="1"/>
        <i x="2886" s="1"/>
        <i x="3299" s="1"/>
        <i x="3243" s="1"/>
        <i x="688" s="1"/>
        <i x="2199" s="1"/>
        <i x="2396" s="1"/>
        <i x="332" s="1"/>
        <i x="3068" s="1"/>
        <i x="254" s="1"/>
        <i x="3311" s="1"/>
        <i x="2357" s="1"/>
        <i x="1910" s="1"/>
        <i x="3411" s="1"/>
        <i x="3928" s="1"/>
        <i x="3848" s="1"/>
        <i x="2439" s="1"/>
        <i x="1895" s="1"/>
        <i x="3492" s="1"/>
        <i x="2833" s="1"/>
        <i x="2366" s="1"/>
        <i x="1728" s="1"/>
        <i x="561" s="1"/>
        <i x="3802" s="1"/>
        <i x="2521" s="1"/>
        <i x="3222" s="1"/>
        <i x="3354" s="1"/>
        <i x="534" s="1"/>
        <i x="1920" s="1"/>
        <i x="49" s="1"/>
        <i x="1021" s="1"/>
        <i x="1730" s="1"/>
        <i x="3445" s="1"/>
        <i x="2660" s="1"/>
        <i x="484" s="1"/>
        <i x="715" s="1"/>
        <i x="2619" s="1"/>
        <i x="2668" s="1"/>
        <i x="1179" s="1"/>
        <i x="3374" s="1"/>
        <i x="1530" s="1"/>
        <i x="425" s="1"/>
        <i x="541" s="1"/>
        <i x="2392" s="1"/>
        <i x="1005" s="1"/>
        <i x="548" s="1"/>
        <i x="3226" s="1"/>
        <i x="3239" s="1"/>
        <i x="1294" s="1"/>
        <i x="1315" s="1"/>
        <i x="2918" s="1"/>
        <i x="1218" s="1"/>
        <i x="2898" s="1"/>
        <i x="328" s="1"/>
        <i x="2180" s="1"/>
        <i x="3943" s="1"/>
        <i x="2618" s="1"/>
        <i x="1549" s="1"/>
        <i x="998" s="1"/>
        <i x="4026" s="1"/>
        <i x="1804" s="1"/>
        <i x="572" s="1"/>
        <i x="537" s="1"/>
        <i x="3292" s="1"/>
        <i x="585" s="1"/>
        <i x="4074" s="1"/>
        <i x="545" s="1"/>
        <i x="3603" s="1"/>
        <i x="3272" s="1"/>
        <i x="3263" s="1"/>
        <i x="3817" s="1"/>
        <i x="3643" s="1"/>
        <i x="427" s="1"/>
        <i x="2438" s="1"/>
        <i x="33" s="1"/>
        <i x="3989" s="1"/>
        <i x="1736" s="1"/>
        <i x="1548" s="1"/>
        <i x="1017" s="1"/>
        <i x="3533" s="1"/>
        <i x="1457" s="1"/>
        <i x="3992" s="1"/>
        <i x="2080" s="1"/>
        <i x="2117" s="1"/>
        <i x="1979" s="1"/>
        <i x="3402" s="1"/>
        <i x="329" s="1"/>
        <i x="86" s="1"/>
        <i x="857" s="1"/>
        <i x="336" s="1"/>
        <i x="2841" s="1"/>
        <i x="3628" s="1"/>
        <i x="1408" s="1"/>
        <i x="1367" s="1"/>
        <i x="3384" s="1"/>
        <i x="377" s="1"/>
        <i x="1747" s="1"/>
        <i x="347" s="1"/>
        <i x="2198" s="1"/>
        <i x="402" s="1"/>
        <i x="1293" s="1"/>
        <i x="4032" s="1"/>
        <i x="3202" s="1"/>
        <i x="3082" s="1"/>
        <i x="3441" s="1"/>
        <i x="2581" s="1"/>
        <i x="3665" s="1"/>
        <i x="1071" s="1"/>
        <i x="3864" s="1"/>
        <i x="3963" s="1"/>
        <i x="438" s="1"/>
        <i x="1511" s="1"/>
        <i x="2253" s="1"/>
        <i x="239" s="1"/>
        <i x="1406" s="1"/>
        <i x="3737" s="1"/>
        <i x="1204" s="1"/>
        <i x="3504" s="1"/>
        <i x="353" s="1"/>
        <i x="3642" s="1"/>
        <i x="2949" s="1"/>
        <i x="1195" s="1"/>
        <i x="3064" s="1"/>
        <i x="2217" s="1"/>
        <i x="1416" s="1"/>
        <i x="2779" s="1"/>
        <i x="607" s="1"/>
        <i x="3350" s="1"/>
        <i x="2053" s="1"/>
        <i x="632" s="1"/>
        <i x="3260" s="1"/>
        <i x="1015" s="1"/>
        <i x="1431" s="1"/>
        <i x="2627" s="1"/>
        <i x="4086" s="1"/>
        <i x="178" s="1"/>
        <i x="4039" s="1"/>
        <i x="3955" s="1"/>
        <i x="609" s="1"/>
        <i x="4082" s="1"/>
        <i x="4109" s="1"/>
        <i x="2837" s="1"/>
        <i x="3913" s="1"/>
        <i x="3693" s="1"/>
        <i x="3296" s="1"/>
        <i x="4057" s="1"/>
        <i x="1977" s="1"/>
        <i x="3962" s="1"/>
        <i x="2035" s="1"/>
        <i x="3265" s="1"/>
        <i x="3287" s="1"/>
        <i x="1459" s="1"/>
        <i x="2825" s="1"/>
        <i x="3371" s="1"/>
        <i x="2664" s="1"/>
        <i x="2835" s="1"/>
        <i x="1335" s="1"/>
        <i x="2272" s="1"/>
        <i x="1349" s="1"/>
        <i x="618" s="1"/>
        <i x="3901" s="1"/>
        <i x="1150" s="1"/>
        <i x="25" s="1"/>
        <i x="505" s="1"/>
        <i x="3615" s="1"/>
        <i x="552" s="1"/>
        <i x="520" s="1"/>
        <i x="2376" s="1"/>
        <i x="1212" s="1"/>
        <i x="2669" s="1"/>
        <i x="1721" s="1"/>
        <i x="1046" s="1"/>
        <i x="236" s="1"/>
        <i x="3365" s="1"/>
        <i x="559" s="1"/>
        <i x="725" s="1"/>
        <i x="1801" s="1"/>
        <i x="2363" s="1"/>
        <i x="4029" s="1"/>
        <i x="2713" s="1"/>
        <i x="2282" s="1"/>
        <i x="3422" s="1"/>
        <i x="3228" s="1"/>
        <i x="1887" s="1"/>
        <i x="46" s="1"/>
        <i x="1031" s="1"/>
        <i x="986" s="1"/>
        <i x="28" s="1"/>
        <i x="1143" s="1"/>
        <i x="1581" s="1"/>
        <i x="1732" s="1"/>
        <i x="1002" s="1"/>
        <i x="3741" s="1"/>
        <i x="1904" s="1"/>
        <i x="1196" s="1"/>
        <i x="515" s="1"/>
        <i x="1136" s="1"/>
        <i x="2651" s="1"/>
        <i x="2343" s="1"/>
        <i x="4" s="1"/>
        <i x="611" s="1"/>
        <i x="3536" s="1"/>
        <i x="1868" s="1"/>
        <i x="1993" s="1"/>
        <i x="3822" s="1"/>
        <i x="2233" s="1"/>
        <i x="320" s="1"/>
        <i x="2042" s="1"/>
        <i x="657" s="1"/>
        <i x="2330" s="1"/>
        <i x="1131" s="1"/>
        <i x="2586" s="1"/>
        <i x="1117" s="1"/>
        <i x="2728" s="1"/>
        <i x="1198" s="1"/>
        <i x="3788" s="1"/>
        <i x="54" s="1"/>
        <i x="1350" s="1"/>
        <i x="3011" s="1"/>
        <i x="2942" s="1"/>
        <i x="2989" s="1"/>
        <i x="3214" s="1"/>
        <i x="2436" s="1"/>
        <i x="2587" s="1"/>
        <i x="2278" s="1"/>
        <i x="2452" s="1"/>
        <i x="3607" s="1"/>
        <i x="1526" s="1"/>
        <i x="1013" s="1"/>
        <i x="985" s="1"/>
        <i x="1466" s="1"/>
        <i x="1423" s="1"/>
        <i x="2142" s="1"/>
        <i x="569" s="1"/>
        <i x="2069" s="1"/>
        <i x="3821" s="1"/>
        <i x="2990" s="1"/>
        <i x="1710" s="1"/>
        <i x="2973" s="1"/>
        <i x="231" s="1"/>
        <i x="2649" s="1"/>
        <i x="2404" s="1"/>
        <i x="904" s="1"/>
        <i x="3960" s="1"/>
        <i x="1661" s="1"/>
        <i x="1798" s="1"/>
        <i x="4097" s="1"/>
        <i x="2672" s="1"/>
        <i x="556" s="1"/>
        <i x="2000" s="1"/>
        <i x="3125" s="1"/>
        <i x="2365" s="1"/>
        <i x="1111" s="1"/>
        <i x="2011" s="1"/>
        <i x="568" s="1"/>
        <i x="771" s="1"/>
        <i x="165" s="1"/>
        <i x="1077" s="1"/>
        <i x="4083" s="1"/>
        <i x="2912" s="1"/>
        <i x="950" s="1"/>
        <i x="4113" s="1"/>
        <i x="3919" s="1"/>
        <i x="2879" s="1"/>
        <i x="3098" s="1"/>
        <i x="3041" s="1"/>
        <i x="3008" s="1"/>
        <i x="1413" s="1"/>
        <i x="74" s="1"/>
        <i x="3716" s="1"/>
        <i x="2348" s="1"/>
        <i x="949" s="1"/>
        <i x="2059" s="1"/>
        <i x="2950" s="1"/>
        <i x="1898" s="1"/>
        <i x="491" s="1"/>
        <i x="380" s="1"/>
        <i x="935" s="1"/>
        <i x="2855" s="1"/>
        <i x="378" s="1"/>
        <i x="1024" s="1"/>
        <i x="2883" s="1"/>
        <i x="1870" s="1"/>
        <i x="2511" s="1"/>
        <i x="2236" s="1"/>
        <i x="883" s="1"/>
        <i x="3876" s="1"/>
        <i x="3485" s="1"/>
        <i x="3038" s="1"/>
        <i x="962" s="1"/>
        <i x="3882" s="1"/>
        <i x="3681" s="1"/>
        <i x="4030" s="1"/>
        <i x="2401" s="1"/>
        <i x="3439" s="1"/>
        <i x="2052" s="1"/>
        <i x="3832" s="1"/>
        <i x="215" s="1"/>
        <i x="194" s="1"/>
        <i x="31" s="1"/>
        <i x="590" s="1"/>
        <i x="237" s="1"/>
        <i x="2360" s="1"/>
        <i x="3397" s="1"/>
        <i x="3283" s="1"/>
        <i x="3432" s="1"/>
        <i x="2184" s="1"/>
        <i x="547" s="1"/>
        <i x="2369" s="1"/>
        <i x="3284" s="1"/>
        <i x="2667" s="1"/>
        <i x="3650" s="1"/>
        <i x="3722" s="1"/>
        <i x="2982" s="1"/>
        <i x="2226" s="1"/>
        <i x="2655" s="1"/>
        <i x="2430" s="1"/>
        <i x="3099" s="1"/>
        <i x="3313" s="1"/>
        <i x="1049" s="1"/>
        <i x="1351" s="1"/>
        <i x="942" s="1"/>
        <i x="2591" s="1"/>
        <i x="3605" s="1"/>
        <i x="2440" s="1"/>
        <i x="229" s="1"/>
        <i x="1100" s="1"/>
        <i x="627" s="1"/>
        <i x="712" s="1"/>
        <i x="2715" s="1"/>
        <i x="1307" s="1"/>
        <i x="3044" s="1"/>
        <i x="697" s="1"/>
        <i x="1782" s="1"/>
        <i x="2590" s="1"/>
        <i x="1004" s="1"/>
        <i x="570" s="1"/>
        <i x="2851" s="1"/>
        <i x="1450" s="1"/>
        <i x="2993" s="1"/>
        <i x="1436" s="1"/>
        <i x="1532" s="1"/>
        <i x="4006" s="1"/>
        <i x="977" s="1"/>
        <i x="1316" s="1"/>
        <i x="1954" s="1"/>
        <i x="2600" s="1"/>
        <i x="978" s="1"/>
        <i x="1418" s="1"/>
        <i x="3748" s="1"/>
        <i x="2057" s="1"/>
        <i x="1363" s="1"/>
        <i x="157" s="1"/>
        <i x="1093" s="1"/>
        <i x="148" s="1"/>
        <i x="2146" s="1"/>
        <i x="2433" s="1"/>
        <i x="1990" s="1"/>
        <i x="3003" s="1"/>
        <i x="3985" s="1"/>
        <i x="2403" s="1"/>
        <i x="510" s="1"/>
        <i x="3274" s="1"/>
        <i x="426" s="1"/>
        <i x="4112" s="1"/>
        <i x="1392" s="1"/>
        <i x="2820" s="1"/>
        <i x="3990" s="1"/>
        <i x="3698" s="1"/>
        <i x="3725" s="1"/>
        <i x="1313" s="1"/>
        <i x="3447" s="1"/>
        <i x="3866" s="1"/>
        <i x="3751" s="1"/>
        <i x="179" s="1"/>
        <i x="3803" s="1"/>
        <i x="2928" s="1"/>
        <i x="1572" s="1"/>
        <i x="3420" s="1"/>
        <i x="1760" s="1"/>
        <i x="2" s="1"/>
        <i x="1055" s="1"/>
        <i x="2459" s="1"/>
        <i x="2648" s="1"/>
        <i x="4023" s="1"/>
        <i x="2129" s="1"/>
        <i x="719" s="1"/>
        <i x="3644" s="1"/>
        <i x="3074" s="1"/>
        <i x="1193" s="1"/>
        <i x="3405" s="1"/>
        <i x="1334" s="1"/>
        <i x="3799" s="1"/>
        <i x="1762" s="1"/>
        <i x="948" s="1"/>
        <i x="3548" s="1"/>
        <i x="564" s="1"/>
        <i x="2427" s="1"/>
        <i x="1121" s="1"/>
        <i x="1986" s="1"/>
        <i x="1879" s="1"/>
        <i x="1085" s="1"/>
        <i x="3965" s="1"/>
        <i x="1505" s="1"/>
        <i x="3932" s="1"/>
        <i x="1515" s="1"/>
        <i x="2915" s="1"/>
        <i x="356" s="1"/>
        <i x="2891" s="1"/>
        <i x="1677" s="1"/>
        <i x="2794" s="1"/>
        <i x="647" s="1"/>
        <i x="212" s="1"/>
        <i x="3597" s="1"/>
        <i x="2190" s="1"/>
        <i x="4019" s="1"/>
        <i x="656" s="1"/>
        <i x="394" s="1"/>
        <i x="2719" s="1"/>
        <i x="1038" s="1"/>
        <i x="3583" s="1"/>
        <i x="4014" s="1"/>
        <i x="1191" s="1"/>
        <i x="3500" s="1"/>
        <i x="3466" s="1"/>
        <i x="3783" s="1"/>
        <i x="1753" s="1"/>
        <i x="4061" s="1"/>
        <i x="1016" s="1"/>
        <i x="967" s="1"/>
        <i x="2589" s="1"/>
        <i x="3364" s="1"/>
        <i x="1296" s="1"/>
        <i x="2062" s="1"/>
        <i x="1980" s="1"/>
        <i x="2457" s="1"/>
        <i x="1208" s="1"/>
        <i x="440" s="1"/>
        <i x="1374" s="1"/>
        <i x="974" s="1"/>
        <i x="372" s="1"/>
        <i x="2976" s="1"/>
        <i x="3779" s="1"/>
        <i x="2194" s="1"/>
        <i x="1722" s="1"/>
        <i x="2367" s="1"/>
        <i x="1026" s="1"/>
        <i x="1502" s="1"/>
        <i x="3276" s="1"/>
        <i x="3126" s="1"/>
        <i x="1707" s="1"/>
        <i x="351" s="1"/>
        <i x="219" s="1"/>
        <i x="1115" s="1"/>
        <i x="900" s="1"/>
        <i x="3609" s="1"/>
        <i x="522" s="1"/>
        <i x="1207" s="1"/>
        <i x="1880" s="1"/>
        <i x="1835" s="1"/>
        <i x="1222" s="1"/>
        <i x="2155" s="1"/>
        <i x="3579" s="1"/>
        <i x="3502" s="1"/>
        <i x="3279" s="1"/>
        <i x="3318" s="1"/>
        <i x="2986" s="1"/>
        <i x="1061" s="1"/>
        <i x="1428" s="1"/>
        <i x="3840" s="1"/>
        <i x="3930" s="1"/>
        <i x="3057" s="1"/>
        <i x="1385" s="1"/>
        <i x="1591" s="1"/>
        <i x="542" s="1"/>
        <i x="3562" s="1"/>
        <i x="3951" s="1"/>
        <i x="1739" s="1"/>
        <i x="3120" s="1"/>
        <i x="2680" s="1"/>
        <i x="4048" s="1"/>
        <i x="3629" s="1"/>
        <i x="3336" s="1"/>
        <i x="333" s="1"/>
        <i x="4000" s="1"/>
        <i x="992" s="1"/>
        <i x="1599" s="1"/>
        <i x="2165" s="1"/>
        <i x="2958" s="1"/>
        <i x="1570" s="1"/>
        <i x="354" s="1"/>
        <i x="225" s="1"/>
        <i x="3950" s="1"/>
        <i x="1068" s="1"/>
        <i x="3654" s="1"/>
        <i x="2565" s="1"/>
        <i x="1091" s="1"/>
        <i x="3530" s="1"/>
        <i x="1533" s="1"/>
        <i x="3490" s="1"/>
        <i x="3047" s="1"/>
        <i x="2400" s="1"/>
        <i x="944" s="1"/>
        <i x="2907" s="1"/>
        <i x="3282" s="1"/>
        <i x="3769" s="1"/>
        <i x="1594" s="1"/>
        <i x="1269" s="1"/>
        <i x="3755" s="1"/>
        <i x="4058" s="1"/>
        <i x="594" s="1"/>
        <i x="3392" s="1"/>
        <i x="3231" s="1"/>
        <i x="9" s="1"/>
        <i x="3970" s="1"/>
        <i x="3602" s="1"/>
        <i x="3661" s="1"/>
        <i x="482" s="1"/>
        <i x="3419" s="1"/>
        <i x="2571" s="1"/>
        <i x="577" s="1"/>
        <i x="3635" s="1"/>
        <i x="3582" s="1"/>
        <i x="2809" s="1"/>
        <i x="1323" s="1"/>
        <i x="1708" s="1"/>
        <i x="1964" s="1"/>
        <i x="2726" s="1"/>
        <i x="2221" s="1"/>
        <i x="2455" s="1"/>
        <i x="3968" s="1"/>
        <i x="2240" s="1"/>
        <i x="850" s="1"/>
        <i x="3308" s="1"/>
        <i x="3343" s="1"/>
        <i x="2849" s="1"/>
        <i x="2615" s="1"/>
        <i x="2847" s="1"/>
        <i x="1137" s="1"/>
        <i x="1750" s="1"/>
        <i x="45" s="1"/>
        <i x="1438" s="1"/>
        <i x="3956" s="1"/>
        <i x="3749" s="1"/>
        <i x="3469" s="1"/>
        <i x="1298" s="1"/>
        <i x="3498" s="1"/>
        <i x="1660" s="1"/>
        <i x="342" s="1"/>
        <i x="3200" s="1"/>
        <i x="3526" s="1"/>
        <i x="3058" s="1"/>
        <i x="2522" s="1"/>
        <i x="1718" s="1"/>
        <i x="3578" s="1"/>
        <i x="3627" s="1"/>
        <i x="3835" s="1"/>
        <i x="1717" s="1"/>
        <i x="1446" s="1"/>
        <i x="2882" s="1"/>
        <i x="32" s="1"/>
        <i x="3704" s="1"/>
        <i x="1297" s="1"/>
        <i x="1669" s="1"/>
        <i x="3726" s="1"/>
        <i x="3550" s="1"/>
        <i x="3232" s="1"/>
        <i x="1454" s="1"/>
        <i x="2956" s="1"/>
        <i x="2875" s="1"/>
        <i x="3050" s="1"/>
        <i x="3724" s="1"/>
        <i x="2174" s="1"/>
        <i x="2718" s="1"/>
        <i x="3315" s="1"/>
        <i x="3348" s="1"/>
        <i x="3171" s="1"/>
        <i x="2074" s="1"/>
        <i x="2361" s="1"/>
        <i x="3415" s="1"/>
        <i x="3986" s="1"/>
        <i x="2072" s="1"/>
        <i x="2189" s="1"/>
        <i x="2255" s="1"/>
        <i x="3327" s="1"/>
        <i x="1174" s="1"/>
        <i x="8" s="1"/>
        <i x="3973" s="1"/>
        <i x="2266" s="1"/>
        <i x="3885" s="1"/>
        <i x="1729" s="1"/>
        <i x="1550" s="1"/>
        <i x="2063" s="1"/>
        <i x="532" s="1"/>
        <i x="322" s="1"/>
        <i x="1948" s="1"/>
        <i x="538" s="1"/>
        <i x="629" s="1"/>
        <i x="2773" s="1"/>
        <i x="3307" s="1"/>
        <i x="4102" s="1"/>
        <i x="3508" s="1"/>
        <i x="4066" s="1"/>
        <i x="1103" s="1"/>
        <i x="1410" s="1"/>
        <i x="3353" s="1"/>
        <i x="3697" s="1"/>
        <i x="1079" s="1"/>
        <i x="257" s="1"/>
        <i x="3547" s="1"/>
        <i x="3459" s="1"/>
        <i x="951" s="1"/>
        <i x="2860" s="1"/>
        <i x="678" s="1"/>
        <i x="223" s="1"/>
        <i x="533" s="1"/>
        <i x="2676" s="1"/>
        <i x="3604" s="1"/>
        <i x="1300" s="1"/>
        <i x="1052" s="1"/>
        <i x="3347" s="1"/>
        <i x="1535" s="1"/>
        <i x="1442" s="1"/>
        <i x="105" s="1"/>
        <i x="2444" s="1"/>
        <i x="1440" s="1"/>
        <i x="3786" s="1"/>
        <i x="3811" s="1"/>
        <i x="2574" s="1"/>
        <i x="464" s="1"/>
        <i x="2431" s="1"/>
        <i x="3355" s="1"/>
        <i x="975" s="1"/>
        <i x="631" s="1"/>
        <i x="3694" s="1"/>
        <i x="947" s="1"/>
        <i x="133" s="1"/>
        <i x="3507" s="1"/>
        <i x="524" s="1"/>
        <i x="2843" s="1"/>
        <i x="3915" s="1"/>
        <i x="1521" s="1"/>
        <i x="3306" s="1"/>
        <i x="3974" s="1"/>
        <i x="3675" s="1"/>
        <i x="1780" s="1"/>
        <i x="3771" s="1"/>
        <i x="2632" s="1"/>
        <i x="3916" s="1"/>
        <i x="3389" s="1"/>
        <i x="2827" s="1"/>
        <i x="2829" s="1"/>
        <i x="4098" s="1"/>
        <i x="2458" s="1"/>
        <i x="2933" s="1"/>
        <i x="3352" s="1"/>
        <i x="1129" s="1"/>
        <i x="3115" s="1"/>
        <i x="713" s="1"/>
        <i x="2264" s="1"/>
        <i x="55" s="1"/>
        <i x="894" s="1"/>
        <i x="4037" s="1"/>
        <i x="3813" s="1"/>
        <i x="2959" s="1"/>
        <i x="1400" s="1"/>
        <i x="2503" s="1"/>
        <i x="3317" s="1"/>
        <i x="3657" s="1"/>
        <i x="2908" s="1"/>
        <i x="3764" s="1"/>
        <i x="2013" s="1"/>
        <i x="3410" s="1"/>
        <i x="2177" s="1"/>
        <i x="2022" s="1"/>
        <i x="1354" s="1"/>
        <i x="1635" s="1"/>
        <i x="2425" s="1"/>
        <i x="555" s="1"/>
        <i x="3587" s="1"/>
        <i x="3225" s="1"/>
        <i x="1197" s="1"/>
        <i x="3830" s="1"/>
        <i x="677" s="1"/>
        <i x="829" s="1"/>
        <i x="3713" s="1"/>
        <i x="3288" s="1"/>
        <i x="2257" s="1"/>
        <i x="1758" s="1"/>
        <i x="979" s="1"/>
        <i x="3608" s="1"/>
        <i x="670" s="1"/>
        <i x="3484" s="1"/>
        <i x="2799" s="1"/>
        <i x="633" s="1"/>
        <i x="331" s="1"/>
        <i x="1149" s="1"/>
        <i x="358" s="1"/>
        <i x="3981" s="1"/>
        <i x="2605" s="1"/>
        <i x="13" s="1"/>
        <i x="3117" s="1"/>
        <i x="1164" s="1"/>
        <i x="3867" s="1"/>
        <i x="2597" s="1"/>
        <i x="1009" s="1"/>
        <i x="3341" s="1"/>
        <i x="4079" s="1"/>
        <i x="2988" s="1"/>
        <i x="4080" s="1"/>
        <i x="3497" s="1"/>
        <i x="3324" s="1"/>
        <i x="4110" s="1"/>
        <i x="2708" s="1"/>
        <i x="3320" s="1"/>
        <i x="3349" s="1"/>
        <i x="3957" s="1"/>
        <i x="159" s="1"/>
        <i x="1032" s="1"/>
        <i x="1906" s="1"/>
        <i x="614" s="1"/>
        <i x="2899" s="1"/>
        <i x="1796" s="1"/>
        <i x="2164" s="1"/>
        <i x="2344" s="1"/>
        <i x="1211" s="1"/>
        <i x="7" s="1"/>
        <i x="3540" s="1"/>
        <i x="2070" s="1"/>
        <i x="1317" s="1"/>
        <i x="2151" s="1"/>
        <i x="3322" s="1"/>
        <i x="3444" s="1"/>
        <i x="3531" s="1"/>
        <i x="1330" s="1"/>
        <i x="3235" s="1"/>
        <i x="1344" s="1"/>
        <i x="851" s="1"/>
        <i x="3095" s="1"/>
        <i x="3664" s="1"/>
        <i x="1845" s="1"/>
        <i x="4062" s="1"/>
        <i x="2630" s="1"/>
        <i x="1812" s="1"/>
        <i x="2759" s="1"/>
        <i x="3702" s="1"/>
        <i x="1420" s="1"/>
        <i x="3383" s="1"/>
        <i x="1556" s="1"/>
        <i x="544" s="1"/>
        <i x="431" s="1"/>
        <i x="1398" s="1"/>
        <i x="1499" s="1"/>
        <i x="3804" s="1"/>
        <i x="669" s="1"/>
        <i x="190" s="1"/>
        <i x="3089" s="1"/>
        <i x="2387" s="1"/>
        <i x="1875" s="1"/>
        <i x="621" s="1"/>
        <i x="3470" s="1"/>
        <i x="2674" s="1"/>
        <i x="1447" s="1"/>
        <i x="1874" s="1"/>
        <i x="1189" s="1"/>
        <i x="3123" s="1"/>
        <i x="2867" s="1"/>
        <i x="3066" s="1"/>
        <i x="3784" s="1"/>
        <i x="3449" s="1"/>
        <i x="622" s="1"/>
        <i x="171" s="1"/>
        <i x="2150" s="1"/>
        <i x="3937" s="1"/>
        <i x="3118" s="1"/>
        <i x="3975" s="1"/>
        <i x="3001" s="1"/>
        <i x="4056" s="1"/>
        <i x="539" s="1"/>
        <i x="1126" s="1"/>
        <i x="1018" s="1"/>
        <i x="566" s="1"/>
        <i x="1217" s="1"/>
        <i x="3453" s="1"/>
        <i x="2642" s="1"/>
        <i x="1201" s="1"/>
        <i x="3356" s="1"/>
        <i x="2415" s="1"/>
        <i x="3301" s="1"/>
        <i x="4087" s="1"/>
        <i x="3191" s="1"/>
        <i x="991" s="1"/>
        <i x="1101" s="1"/>
        <i x="3933" s="1"/>
        <i x="66" s="1"/>
        <i x="2869" s="1"/>
        <i x="3474" s="1"/>
        <i x="131" s="1"/>
        <i x="1343" s="1"/>
        <i x="1305" s="1"/>
        <i x="3977" s="1"/>
        <i x="409" s="1"/>
        <i x="3409" s="1"/>
        <i x="855" s="1"/>
        <i x="3503" s="1"/>
        <i x="597" s="1"/>
        <i x="3624" s="1"/>
        <i x="3782" s="1"/>
        <i x="1483" s="1"/>
        <i x="1943" s="1"/>
        <i x="3739" s="1"/>
        <i x="3785" s="1"/>
        <i x="1816" s="1"/>
        <i x="388" s="1"/>
        <i x="3339" s="1"/>
        <i x="1973" s="1"/>
        <i x="1566" s="1"/>
        <i x="3953" s="1"/>
        <i x="2788" s="1"/>
        <i x="3075" s="1"/>
        <i x="2658" s="1"/>
        <i x="2657" s="1"/>
        <i x="2689" s="1"/>
        <i x="3707" s="1"/>
        <i x="1537" s="1"/>
        <i x="513" s="1"/>
        <i x="1671" s="1"/>
        <i x="2935" s="1"/>
        <i x="1393" s="1"/>
        <i x="3836" s="1"/>
        <i x="1487" s="1"/>
        <i x="1034" s="1"/>
        <i x="3102" s="1"/>
        <i x="3563" s="1"/>
        <i x="1985" s="1"/>
        <i x="3703" s="1"/>
        <i x="204" s="1"/>
        <i x="1310" s="1"/>
        <i x="189" s="1"/>
        <i x="679" s="1"/>
        <i x="1062" s="1"/>
        <i x="3674" s="1"/>
        <i x="1969" s="1"/>
        <i x="2785" s="1"/>
        <i x="1135" s="1"/>
        <i x="143" s="1"/>
        <i x="3382" s="1"/>
        <i x="4041" s="1"/>
        <i x="338" s="1"/>
        <i x="2815" s="1"/>
        <i x="1735" s="1"/>
        <i x="1288" s="1"/>
        <i x="3575" s="1"/>
        <i x="1010" s="1"/>
        <i x="5" s="1"/>
        <i x="645" s="1"/>
        <i x="2610" s="1"/>
        <i x="3022" s="1"/>
        <i x="2175" s="1"/>
        <i x="1389" s="1"/>
        <i x="1303" s="1"/>
        <i x="3606" s="1"/>
        <i x="3091" s="1"/>
        <i x="206" s="1"/>
        <i x="3028" s="1"/>
        <i x="2946" s="1"/>
        <i x="3286" s="1"/>
        <i x="1378" s="1"/>
        <i x="1331" s="1"/>
        <i x="1674" s="1"/>
        <i x="3033" s="1"/>
        <i x="1525" s="1"/>
        <i x="4099" s="1"/>
        <i x="185" s="1"/>
        <i x="2010" s="1"/>
        <i x="1756" s="1"/>
        <i x="3538" s="1"/>
        <i x="3824" s="1"/>
        <i x="3435" s="1"/>
        <i x="11" s="1"/>
        <i x="2252" s="1"/>
        <i x="2757" s="1"/>
        <i x="983" s="1"/>
        <i x="3464" s="1"/>
        <i x="2984" s="1"/>
        <i x="376" s="1"/>
        <i x="3586" s="1"/>
        <i x="2347" s="1"/>
        <i x="845" s="1"/>
        <i x="690" s="1"/>
        <i x="1040" s="1"/>
        <i x="3523" s="1"/>
        <i x="1063" s="1"/>
        <i x="2186" s="1"/>
        <i x="199" s="1"/>
        <i x="2568" s="1"/>
        <i x="3496" s="1"/>
        <i x="612" s="1"/>
        <i x="2968" s="1"/>
        <i x="1779" s="1"/>
        <i x="2748" s="1"/>
        <i x="350" s="1"/>
        <i x="955" s="1"/>
        <i x="1743" s="1"/>
        <i x="3252" s="1"/>
        <i x="3639" s="1"/>
        <i x="3268" s="1"/>
        <i x="437" s="1"/>
        <i x="2791" s="1"/>
        <i x="3594" s="1"/>
        <i x="946" s="1"/>
        <i x="2375" s="1"/>
        <i x="1983" s="1"/>
        <i x="122" s="1"/>
        <i x="3829" s="1"/>
        <i x="2562" s="1"/>
        <i x="2405" s="1"/>
        <i x="492" s="1"/>
        <i x="3652" s="1"/>
        <i x="1781" s="1"/>
        <i x="3031" s="1"/>
        <i x="1048" s="1"/>
        <i x="3647" s="1"/>
        <i x="861" s="1"/>
        <i x="2071" s="1"/>
        <i x="3539" s="1"/>
        <i x="3929" s="1"/>
        <i x="1427" s="1"/>
        <i x="3969" s="1"/>
        <i x="3253" s="1"/>
        <i x="1597" s="1"/>
        <i x="886" s="1"/>
        <i x="1422" s="1"/>
        <i x="1314" s="1"/>
        <i x="78" s="1"/>
        <i x="1168" s="1"/>
        <i x="2019" s="1"/>
        <i x="3468" s="1"/>
        <i x="580" s="1"/>
        <i x="2905" s="1"/>
        <i x="1503" s="1"/>
        <i x="840" s="1"/>
        <i x="2448" s="1"/>
        <i x="3323" s="1"/>
        <i x="856" s="1"/>
        <i x="3295" s="1"/>
        <i x="3862" s="1"/>
        <i x="1030" s="1"/>
        <i x="1308" s="1"/>
        <i x="3273" s="1"/>
        <i x="989" s="1"/>
        <i x="2709" s="1"/>
        <i x="2520" s="1"/>
        <i x="1341" s="1"/>
        <i x="1328" s="1"/>
        <i x="2634" s="1"/>
        <i x="233" s="1"/>
        <i x="3463" s="1"/>
        <i x="4054" s="1"/>
        <i x="4033" s="1"/>
        <i x="988" s="1"/>
        <i x="1733" s="1"/>
        <i x="1839" s="1"/>
        <i x="3259" s="1"/>
        <i x="3112" s="1"/>
        <i x="3947" s="1"/>
        <i x="3875" s="1"/>
        <i x="982" s="1"/>
        <i x="2346" s="1"/>
        <i x="120" s="1"/>
        <i x="2548" s="1"/>
        <i x="2868" s="1"/>
        <i x="1516" s="1"/>
        <i x="966" s="1"/>
        <i x="3752" s="1"/>
        <i x="3621" s="1"/>
        <i x="2738" s="1"/>
        <i x="4018" s="1"/>
        <i x="3746" s="1"/>
        <i x="4084" s="1"/>
        <i x="1419" s="1"/>
        <i x="2992" s="1"/>
        <i x="1800" s="1"/>
        <i x="963" s="1"/>
        <i x="1324" s="1"/>
        <i x="2734" s="1"/>
        <i x="3455" s="1"/>
        <i x="1752" s="1"/>
        <i x="2987" s="1"/>
        <i x="3680" s="1"/>
        <i x="2866" s="1"/>
        <i x="128" s="1"/>
        <i x="1795" s="1"/>
        <i x="3309" s="1"/>
        <i x="2952" s="1"/>
        <i x="3600" s="1"/>
        <i x="3097" s="1"/>
        <i x="2714" s="1"/>
        <i x="3063" s="1"/>
        <i x="588" s="1"/>
        <i x="2743" s="1"/>
        <i x="3727" s="1"/>
        <i x="667" s="1"/>
        <i x="574" s="1"/>
        <i x="3683" s="1"/>
        <i x="1219" s="1"/>
        <i x="2188" s="1"/>
        <i x="2068" s="1"/>
        <i x="1388" s="1"/>
        <i x="683" s="1"/>
        <i x="2636" s="1"/>
        <i x="661" s="1"/>
        <i x="1763" s="1"/>
        <i x="965" s="1"/>
        <i x="752" s="1"/>
        <i x="2758" s="1"/>
        <i x="2637" s="1"/>
        <i x="681" s="1"/>
        <i x="4104" s="1"/>
        <i x="1397" s="1"/>
        <i x="2582" s="1"/>
        <i x="3461" s="1"/>
        <i x="2340" s="1"/>
        <i x="3034" s="1"/>
        <i x="2224" s="1"/>
        <i x="1865" s="1"/>
        <i x="521" s="1"/>
        <i x="596" s="1"/>
        <i x="321" s="1"/>
        <i x="2139" s="1"/>
        <i x="2244" s="1"/>
        <i x="3217" s="1"/>
        <i x="3576" s="1"/>
        <i x="2947" s="1"/>
        <i x="3633" s="1"/>
        <i x="512" s="1"/>
        <i x="1867" s="1"/>
        <i x="1994" s="1"/>
        <i x="1951" s="1"/>
        <i x="993" s="1"/>
        <i x="1223" s="1"/>
        <i x="2447" s="1"/>
        <i x="2041" s="1"/>
        <i x="2985" s="1"/>
        <i x="2720" s="1"/>
        <i x="2412" s="1"/>
        <i x="3773" s="1"/>
        <i x="1916" s="1"/>
        <i x="852" s="1"/>
        <i x="1183" s="1"/>
        <i x="3920" s="1"/>
        <i x="3072" s="1"/>
        <i x="2625" s="1"/>
        <i x="957" s="1"/>
        <i x="3021" s="1"/>
        <i x="3619" s="1"/>
        <i x="2043" s="1"/>
        <i x="2009" s="1"/>
        <i x="3555" s="1"/>
        <i x="3429" s="1"/>
        <i x="952" s="1"/>
        <i x="1109" s="1"/>
        <i x="3902" s="1"/>
        <i x="2193" s="1"/>
        <i x="3312" s="1"/>
        <i x="3087" s="1"/>
        <i x="3663" s="1"/>
        <i x="3645" s="1"/>
        <i x="3790" s="1"/>
        <i x="1746" s="1"/>
        <i x="702" s="1"/>
        <i x="487" s="1"/>
        <i x="1311" s="1"/>
        <i x="2377" s="1"/>
        <i x="2446" s="1"/>
        <i x="760" s="1"/>
        <i x="2877" s="1"/>
        <i x="1716" s="1"/>
        <i x="1433" s="1"/>
        <i x="943" s="1"/>
        <i x="1302" s="1"/>
        <i x="1148" s="1"/>
        <i x="3936" s="1"/>
        <i x="2039" s="1"/>
        <i x="2196" s="1"/>
        <i x="689" s="1"/>
        <i x="652" s="1"/>
        <i x="3244" s="1"/>
        <i x="3414" s="1"/>
        <i x="531" s="1"/>
        <i x="1007" s="1"/>
        <i x="1968" s="1"/>
        <i x="1424" s="1"/>
        <i x="557" s="1"/>
        <i x="706" s="1"/>
        <i x="2250" s="1"/>
        <i x="1376" s="1"/>
        <i x="711" s="1"/>
        <i x="1982" s="1"/>
        <i x="1057" s="1"/>
        <i x="3122" s="1"/>
        <i x="3894" s="1"/>
        <i x="1221" s="1"/>
        <i x="3302" s="1"/>
        <i x="2256" s="1"/>
        <i x="3772" s="1"/>
        <i x="3877" s="1"/>
        <i x="3190" s="1"/>
        <i x="640" s="1"/>
        <i x="2271" s="1"/>
        <i x="1989" s="1"/>
        <i x="3340" s="1"/>
        <i x="399" s="1"/>
        <i x="665" s="1"/>
        <i x="1033" s="1"/>
        <i x="2248" s="1"/>
        <i x="3796" s="1"/>
        <i x="325" s="1"/>
        <i x="3494" s="1"/>
        <i x="2032" s="1"/>
        <i x="1797" s="1"/>
        <i x="2643" s="1"/>
        <i x="2622" s="1"/>
        <i x="2265" s="1"/>
        <i x="3369" s="1"/>
        <i x="1745" s="1"/>
        <i x="3370" s="1"/>
        <i x="3070" s="1"/>
        <i x="762" s="1"/>
        <i x="2192" s="1"/>
        <i x="1039" s="1"/>
        <i x="2623" s="1"/>
        <i x="562" s="1"/>
        <i x="2078" s="1"/>
        <i x="2339" s="1"/>
        <i x="146" s="1"/>
        <i x="4095" s="1"/>
        <i x="2813" s="1"/>
        <i x="2972" s="1"/>
        <i x="2157" s="1"/>
        <i x="843" s="1"/>
        <i x="2650" s="1"/>
        <i x="4077" s="1"/>
        <i x="692" s="1"/>
        <i x="3304" s="1"/>
        <i x="707" s="1"/>
        <i x="4105" s="1"/>
        <i x="3360" s="1"/>
        <i x="323" s="1"/>
        <i x="1321" s="1"/>
        <i x="3224" s="1"/>
        <i x="4071" s="1"/>
        <i x="3634" s="1"/>
        <i x="2896" s="1"/>
        <i x="854" s="1"/>
        <i x="1903" s="1"/>
        <i x="2259" s="1"/>
        <i x="1008" s="1"/>
        <i x="3236" s="1"/>
        <i x="1381" s="1"/>
        <i x="1908" s="1"/>
        <i x="1325" s="1"/>
        <i x="2460" s="1"/>
        <i x="2611" s="1"/>
        <i x="2722" s="1"/>
        <i x="1373" s="1"/>
        <i x="1817" s="1"/>
        <i x="1320" s="1"/>
        <i x="2061" s="1"/>
        <i x="1539" s="1"/>
        <i x="1132" s="1"/>
        <i x="1383" s="1"/>
        <i x="1585" s="1"/>
        <i x="1443" s="1"/>
        <i x="1414" s="1"/>
        <i x="1456" s="1"/>
        <i x="2350" s="1"/>
        <i x="1869" s="1"/>
        <i x="1289" s="1"/>
        <i x="2844" s="1"/>
        <i x="125" s="1"/>
        <i x="2234" s="1"/>
        <i x="1742" s="1"/>
        <i x="535" s="1"/>
        <i x="1188" s="1"/>
        <i x="687" s="1"/>
        <i x="370" s="1"/>
        <i x="703" s="1"/>
        <i x="182" s="1"/>
        <i x="1284" s="1"/>
        <i x="2122" s="1"/>
        <i x="885" s="1"/>
        <i x="238" s="1"/>
        <i x="488" s="1"/>
        <i x="1012" s="1"/>
        <i x="700" s="1"/>
        <i x="2121" s="1"/>
        <i x="2395" s="1"/>
        <i x="4068" s="1"/>
        <i x="1395" s="1"/>
        <i x="1375" s="1"/>
        <i x="1001" s="1"/>
        <i x="166" s="1"/>
        <i x="92" s="1"/>
        <i x="970" s="1"/>
        <i x="2874" s="1"/>
        <i x="3227" s="1"/>
        <i x="2178" s="1"/>
        <i x="2995" s="1"/>
        <i x="529" s="1"/>
        <i x="2270" s="1"/>
        <i x="704" s="1"/>
        <i x="705" s="1"/>
        <i x="2857" s="1"/>
        <i x="2002" s="1"/>
        <i x="1182" s="1"/>
        <i x="4101" s="1"/>
        <i x="1213" s="1"/>
        <i x="2513" s="1"/>
        <i x="1332" s="1"/>
        <i x="4078" s="1"/>
        <i x="945" s="1"/>
        <i x="3528" s="1"/>
        <i x="1757" s="1"/>
        <i x="749" s="1"/>
        <i x="714" s="1"/>
        <i x="3234" s="1"/>
        <i x="2429" s="1"/>
        <i x="1528" s="1"/>
        <i x="1138" s="1"/>
        <i x="910" s="1"/>
        <i x="694" s="1"/>
        <i x="3656" s="1"/>
        <i x="517" s="1"/>
        <i x="2453" s="1"/>
        <i x="961" s="1"/>
        <i x="2991" s="1"/>
        <i x="1184" s="1"/>
        <i x="1512" s="1"/>
        <i x="197" s="1"/>
        <i x="1866" s="1"/>
        <i x="969" s="1"/>
        <i x="1808" s="1"/>
        <i x="3051" s="1"/>
        <i x="2570" s="1"/>
        <i x="3110" s="1"/>
        <i x="2183" s="1"/>
        <i x="2168" s="1"/>
        <i x="2725" s="1"/>
        <i x="1176" s="1"/>
        <i x="3359" s="1"/>
        <i x="941" s="1"/>
        <i x="2836" s="1"/>
        <i x="1917" s="1"/>
        <i x="1304" s="1"/>
        <i x="1377" s="1"/>
        <i x="1192" s="1"/>
        <i x="1000" s="1"/>
        <i x="4096" s="1"/>
        <i x="1509" s="1"/>
        <i x="1394" s="1"/>
        <i x="2254" s="1"/>
        <i x="3000" s="1"/>
        <i x="718" s="1"/>
        <i x="527" s="1"/>
        <i x="474" s="1"/>
        <i x="550" s="1"/>
        <i x="3240" s="1"/>
        <i x="1862" s="1"/>
        <i x="1028" s="1"/>
        <i x="3881" s="1"/>
        <i x="1524" s="1"/>
        <i x="2703" s="1"/>
        <i x="269" s="1"/>
        <i x="3289" s="1"/>
        <i x="3257" s="1"/>
        <i x="1749" s="1"/>
        <i x="279" s="1"/>
        <i x="638" s="1"/>
        <i x="807" s="1"/>
        <i x="2261" s="1"/>
        <i x="2595" s="1"/>
        <i x="349" s="1"/>
        <i x="616" s="1"/>
        <i x="1209" s="1"/>
        <i x="2456" s="1"/>
        <i x="3145" s="1"/>
        <i x="3888" s="1"/>
        <i x="3285" s="1"/>
        <i x="637" s="1"/>
        <i x="3871" s="1"/>
        <i x="1" s="1"/>
        <i x="960" s="1"/>
        <i x="3233" s="1"/>
        <i x="2241" s="1"/>
        <i x="3077" s="1"/>
        <i x="4108" s="1"/>
        <i x="1337" s="1"/>
        <i x="2656" s="1"/>
        <i x="2608" s="1"/>
        <i x="186" s="1"/>
        <i x="3293" s="1"/>
        <i x="2191" s="1"/>
        <i x="4027" s="1"/>
        <i x="3338" s="1"/>
        <i x="2552" s="1"/>
        <i x="2454" s="1"/>
        <i x="3967" s="1"/>
        <i x="340" s="1"/>
        <i x="1206" s="1"/>
        <i x="3220" s="1"/>
        <i x="2181" s="1"/>
        <i x="2705" s="1"/>
        <i x="1681" s="1"/>
        <i x="2780" s="1"/>
        <i x="2238" s="1"/>
        <i x="2644" s="1"/>
        <i x="1053" s="1"/>
        <i x="326" s="1"/>
        <i x="3290" s="1"/>
        <i x="2997" s="1"/>
        <i x="4001" s="1"/>
        <i x="2268" s="1"/>
        <i x="2269" s="1"/>
        <i x="682" s="1"/>
        <i x="1682" s="1"/>
        <i x="3617" s="1"/>
        <i x="2451" s="1"/>
        <i x="1527" s="1"/>
        <i x="1003" s="1"/>
        <i x="2999" s="1"/>
        <i x="3128" s="1"/>
        <i x="1689" s="1"/>
        <i x="2273" s="1"/>
        <i x="1547" s="1"/>
        <i x="3026" s="1"/>
        <i x="3142" s="1"/>
        <i x="1684" s="1"/>
        <i x="3139" s="1"/>
        <i x="1573" s="1"/>
        <i x="3132" s="1"/>
        <i x="2704" s="1"/>
        <i x="1692" s="1"/>
        <i x="1685" s="1"/>
        <i x="3133" s="1"/>
        <i x="3136" s="1"/>
        <i x="2954" s="1"/>
        <i x="2324" s="1"/>
        <i x="625" s="1"/>
        <i x="1694" s="1"/>
        <i x="1686" s="1"/>
        <i x="2169" s="1"/>
        <i x="2325" s="1"/>
        <i x="1453" s="1"/>
        <i x="1691" s="1"/>
        <i x="1696" s="1"/>
        <i x="1700" s="1"/>
        <i x="1698" s="1"/>
        <i x="3144" s="1"/>
        <i x="3146" s="1"/>
        <i x="2321" s="1"/>
        <i x="3134" s="1"/>
        <i x="2243" s="1"/>
        <i x="3141" s="1"/>
        <i x="2702" s="1"/>
        <i x="1695" s="1"/>
        <i x="1690" s="1"/>
        <i x="2701" s="1"/>
        <i x="1687" s="1"/>
        <i x="3140" s="1"/>
        <i x="3131" s="1"/>
        <i x="3129" s="1"/>
        <i x="1693" s="1"/>
        <i x="2326" s="1"/>
        <i x="1688" s="1"/>
        <i x="2322" s="1"/>
        <i x="1697" s="1"/>
        <i x="1699" s="1"/>
        <i x="3135" s="1"/>
        <i x="2323" s="1"/>
        <i x="3137" s="1"/>
        <i x="3143" s="1"/>
        <i x="3130" s="1"/>
        <i x="1683" s="1"/>
        <i x="3138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" cache="Slicer_country" caption="country" startItem="13" rowHeight="230716"/>
  <slicer name="category" cache="Slicer_category" caption="category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 2" cache="Slicer_country1" caption="country" rowHeight="230716"/>
  <slicer name="sub-category" cache="Slicer_sub_category" caption="sub-category" startItem="18" rowHeight="230716"/>
  <slicer name="category 2" cache="Slicer_category2" caption="category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Date created conversion" cache="Slicer_Date_created_conversion" caption="Date created conversion" rowHeight="230716"/>
  <slicer name="category 1" cache="Slicer_category1" caption="category" rowHeight="230716"/>
  <slicer name="Years" cache="Slicer_Years" caption="Years" rowHeight="230716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Relationship Id="rId3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Relationship Id="rId3" Type="http://schemas.microsoft.com/office/2007/relationships/slicer" Target="../slicers/slicer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L1" workbookViewId="0">
      <selection activeCell="K358" sqref="K35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83203125" customWidth="1"/>
    <col min="16" max="16" width="16.33203125" customWidth="1"/>
    <col min="17" max="17" width="17.33203125" customWidth="1"/>
    <col min="18" max="18" width="18.83203125" customWidth="1"/>
    <col min="19" max="19" width="22.1640625" customWidth="1"/>
    <col min="20" max="20" width="20.6640625" customWidth="1"/>
    <col min="21" max="21" width="19.1640625" customWidth="1"/>
    <col min="22" max="22" width="15.6640625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5" t="s">
        <v>8264</v>
      </c>
      <c r="O1" s="1" t="s">
        <v>8266</v>
      </c>
      <c r="P1" s="1" t="s">
        <v>8267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8401</v>
      </c>
    </row>
    <row r="2" spans="1:21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6" t="s">
        <v>8265</v>
      </c>
      <c r="O2">
        <f>(E2/D2)*100</f>
        <v>136.85882352941178</v>
      </c>
      <c r="P2">
        <f>IFERROR(E2/L2,"0")</f>
        <v>63.917582417582416</v>
      </c>
      <c r="Q2" t="s">
        <v>8310</v>
      </c>
      <c r="R2" t="s">
        <v>8311</v>
      </c>
      <c r="S2" s="10">
        <f>(J2/86400)+25569+(-8/24)</f>
        <v>42176.673738425925</v>
      </c>
      <c r="T2" s="11">
        <f>(I2/86400)+25569+(-8/24)</f>
        <v>42207.791666666664</v>
      </c>
      <c r="U2" s="10">
        <v>42176.673738425925</v>
      </c>
    </row>
    <row r="3" spans="1:21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6" t="s">
        <v>8265</v>
      </c>
      <c r="O3">
        <f t="shared" ref="O3:O66" si="0">(E3/D3)*100</f>
        <v>142.60827250608273</v>
      </c>
      <c r="P3">
        <f t="shared" ref="P3:P66" si="1">IFERROR(E3/L3,"0")</f>
        <v>185.48101265822785</v>
      </c>
      <c r="Q3" t="s">
        <v>8310</v>
      </c>
      <c r="R3" t="s">
        <v>8311</v>
      </c>
      <c r="S3" s="10">
        <f>(J3/86400)+25569+(-8/24)</f>
        <v>42766.267164351848</v>
      </c>
      <c r="T3" s="11">
        <f t="shared" ref="T3:T66" si="2">(I3/86400)+25569+(-8/24)</f>
        <v>42796.267164351848</v>
      </c>
      <c r="U3" s="10">
        <v>42766.267164351848</v>
      </c>
    </row>
    <row r="4" spans="1:21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6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10">
        <f t="shared" ref="S4:S66" si="3">(J4/86400)+25569+(-8/24)</f>
        <v>42405.369016203702</v>
      </c>
      <c r="T4" s="11">
        <f t="shared" si="2"/>
        <v>42415.369016203702</v>
      </c>
      <c r="U4" s="10">
        <v>42405.369016203702</v>
      </c>
    </row>
    <row r="5" spans="1:21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6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10">
        <f t="shared" si="3"/>
        <v>41828.181793981479</v>
      </c>
      <c r="T5" s="11">
        <f t="shared" si="2"/>
        <v>41858.181793981479</v>
      </c>
      <c r="U5" s="10">
        <v>41828.181793981479</v>
      </c>
    </row>
    <row r="6" spans="1:21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10">
        <f t="shared" si="3"/>
        <v>42327.500914351847</v>
      </c>
      <c r="T6" s="11">
        <f t="shared" si="2"/>
        <v>42357.500914351847</v>
      </c>
      <c r="U6" s="10">
        <v>42327.500914351847</v>
      </c>
    </row>
    <row r="7" spans="1:21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6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10">
        <f t="shared" si="3"/>
        <v>42563.599618055552</v>
      </c>
      <c r="T7" s="11">
        <f t="shared" si="2"/>
        <v>42579.899305555555</v>
      </c>
      <c r="U7" s="10">
        <v>42563.599618055552</v>
      </c>
    </row>
    <row r="8" spans="1:21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6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10">
        <f t="shared" si="3"/>
        <v>41793.739004629628</v>
      </c>
      <c r="T8" s="11">
        <f t="shared" si="2"/>
        <v>41803.739004629628</v>
      </c>
      <c r="U8" s="10">
        <v>41793.739004629628</v>
      </c>
    </row>
    <row r="9" spans="1:21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6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10">
        <f t="shared" si="3"/>
        <v>42515.713738425919</v>
      </c>
      <c r="T9" s="11">
        <f t="shared" si="2"/>
        <v>42555.713738425919</v>
      </c>
      <c r="U9" s="10">
        <v>42515.713738425919</v>
      </c>
    </row>
    <row r="10" spans="1:2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6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10">
        <f t="shared" si="3"/>
        <v>42468.611249999994</v>
      </c>
      <c r="T10" s="11">
        <f t="shared" si="2"/>
        <v>42475.541666666664</v>
      </c>
      <c r="U10" s="10">
        <v>42468.611249999994</v>
      </c>
    </row>
    <row r="11" spans="1:21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6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10">
        <f t="shared" si="3"/>
        <v>42446.770185185182</v>
      </c>
      <c r="T11" s="11">
        <f t="shared" si="2"/>
        <v>42476.770185185182</v>
      </c>
      <c r="U11" s="10">
        <v>42446.770185185182</v>
      </c>
    </row>
    <row r="12" spans="1:21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6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10">
        <f t="shared" si="3"/>
        <v>41779.734710648147</v>
      </c>
      <c r="T12" s="11">
        <f t="shared" si="2"/>
        <v>41814.734710648147</v>
      </c>
      <c r="U12" s="10">
        <v>41779.734710648147</v>
      </c>
    </row>
    <row r="13" spans="1:21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6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10">
        <f t="shared" si="3"/>
        <v>42572.445162037031</v>
      </c>
      <c r="T13" s="11">
        <f t="shared" si="2"/>
        <v>42603.791666666664</v>
      </c>
      <c r="U13" s="10">
        <v>42572.445162037031</v>
      </c>
    </row>
    <row r="14" spans="1:21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6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10">
        <f t="shared" si="3"/>
        <v>41791.379918981482</v>
      </c>
      <c r="T14" s="11">
        <f t="shared" si="2"/>
        <v>41835.791666666664</v>
      </c>
      <c r="U14" s="10">
        <v>41791.379918981482</v>
      </c>
    </row>
    <row r="15" spans="1:21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6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10">
        <f t="shared" si="3"/>
        <v>42508.343854166662</v>
      </c>
      <c r="T15" s="11">
        <f t="shared" si="2"/>
        <v>42544.518749999996</v>
      </c>
      <c r="U15" s="10">
        <v>42508.343854166662</v>
      </c>
    </row>
    <row r="16" spans="1:21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10">
        <f t="shared" si="3"/>
        <v>41807.693148148144</v>
      </c>
      <c r="T16" s="11">
        <f t="shared" si="2"/>
        <v>41833.249305555553</v>
      </c>
      <c r="U16" s="10">
        <v>41807.693148148144</v>
      </c>
    </row>
    <row r="17" spans="1:21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6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10">
        <f t="shared" si="3"/>
        <v>42256.058541666665</v>
      </c>
      <c r="T17" s="11">
        <f t="shared" si="2"/>
        <v>42274.509722222218</v>
      </c>
      <c r="U17" s="10">
        <v>42256.058541666665</v>
      </c>
    </row>
    <row r="18" spans="1:21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6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10">
        <f t="shared" si="3"/>
        <v>41760.463090277779</v>
      </c>
      <c r="T18" s="11">
        <f t="shared" si="2"/>
        <v>41805.895833333328</v>
      </c>
      <c r="U18" s="10">
        <v>41760.463090277779</v>
      </c>
    </row>
    <row r="19" spans="1:21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6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10">
        <f t="shared" si="3"/>
        <v>41917.398402777777</v>
      </c>
      <c r="T19" s="11">
        <f t="shared" si="2"/>
        <v>41947.440069444441</v>
      </c>
      <c r="U19" s="10">
        <v>41917.398402777777</v>
      </c>
    </row>
    <row r="20" spans="1:21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6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10">
        <f t="shared" si="3"/>
        <v>41869.208981481475</v>
      </c>
      <c r="T20" s="11">
        <f t="shared" si="2"/>
        <v>41899.208981481475</v>
      </c>
      <c r="U20" s="10">
        <v>41869.208981481475</v>
      </c>
    </row>
    <row r="21" spans="1:21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6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10">
        <f t="shared" si="3"/>
        <v>42175.483032407406</v>
      </c>
      <c r="T21" s="11">
        <f t="shared" si="2"/>
        <v>42205.483032407406</v>
      </c>
      <c r="U21" s="10">
        <v>42175.483032407406</v>
      </c>
    </row>
    <row r="22" spans="1:21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6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10">
        <f t="shared" si="3"/>
        <v>42200.424907407403</v>
      </c>
      <c r="T22" s="11">
        <f t="shared" si="2"/>
        <v>42260.424907407403</v>
      </c>
      <c r="U22" s="10">
        <v>42200.424907407403</v>
      </c>
    </row>
    <row r="23" spans="1:21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6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10">
        <f t="shared" si="3"/>
        <v>41878.293854166666</v>
      </c>
      <c r="T23" s="11">
        <f t="shared" si="2"/>
        <v>41908.293854166666</v>
      </c>
      <c r="U23" s="10">
        <v>41878.293854166666</v>
      </c>
    </row>
    <row r="24" spans="1:21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6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10">
        <f t="shared" si="3"/>
        <v>41989.578009259254</v>
      </c>
      <c r="T24" s="11">
        <f t="shared" si="2"/>
        <v>42004.999305555553</v>
      </c>
      <c r="U24" s="10">
        <v>41989.578009259254</v>
      </c>
    </row>
    <row r="25" spans="1:21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6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10">
        <f t="shared" si="3"/>
        <v>42097.445613425924</v>
      </c>
      <c r="T25" s="11">
        <f t="shared" si="2"/>
        <v>42124.305555555555</v>
      </c>
      <c r="U25" s="10">
        <v>42097.445613425924</v>
      </c>
    </row>
    <row r="26" spans="1:21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10">
        <f t="shared" si="3"/>
        <v>42229.486840277772</v>
      </c>
      <c r="T26" s="11">
        <f t="shared" si="2"/>
        <v>42262.485416666663</v>
      </c>
      <c r="U26" s="10">
        <v>42229.486840277772</v>
      </c>
    </row>
    <row r="27" spans="1:21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6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10">
        <f t="shared" si="3"/>
        <v>42317.691678240742</v>
      </c>
      <c r="T27" s="11">
        <f t="shared" si="2"/>
        <v>42377.691678240742</v>
      </c>
      <c r="U27" s="10">
        <v>42317.691678240742</v>
      </c>
    </row>
    <row r="28" spans="1:21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6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10">
        <f t="shared" si="3"/>
        <v>41828.182222222218</v>
      </c>
      <c r="T28" s="11">
        <f t="shared" si="2"/>
        <v>41868.182222222218</v>
      </c>
      <c r="U28" s="10">
        <v>41828.182222222218</v>
      </c>
    </row>
    <row r="29" spans="1:21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6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10">
        <f t="shared" si="3"/>
        <v>41928.831400462957</v>
      </c>
      <c r="T29" s="11">
        <f t="shared" si="2"/>
        <v>41958.873067129629</v>
      </c>
      <c r="U29" s="10">
        <v>41928.831400462957</v>
      </c>
    </row>
    <row r="30" spans="1:21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6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10">
        <f t="shared" si="3"/>
        <v>42324.630601851844</v>
      </c>
      <c r="T30" s="11">
        <f t="shared" si="2"/>
        <v>42354.630601851844</v>
      </c>
      <c r="U30" s="10">
        <v>42324.630601851844</v>
      </c>
    </row>
    <row r="31" spans="1:21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6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10">
        <f t="shared" si="3"/>
        <v>41812.339907407404</v>
      </c>
      <c r="T31" s="11">
        <f t="shared" si="2"/>
        <v>41842.339907407404</v>
      </c>
      <c r="U31" s="10">
        <v>41812.339907407404</v>
      </c>
    </row>
    <row r="32" spans="1:21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6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10">
        <f t="shared" si="3"/>
        <v>41841.959664351853</v>
      </c>
      <c r="T32" s="11">
        <f t="shared" si="2"/>
        <v>41871.959664351853</v>
      </c>
      <c r="U32" s="10">
        <v>41841.959664351853</v>
      </c>
    </row>
    <row r="33" spans="1:21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6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10">
        <f t="shared" si="3"/>
        <v>42376.458726851844</v>
      </c>
      <c r="T33" s="11">
        <f t="shared" si="2"/>
        <v>42394.458726851844</v>
      </c>
      <c r="U33" s="10">
        <v>42376.458726851844</v>
      </c>
    </row>
    <row r="34" spans="1:21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6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10">
        <f t="shared" si="3"/>
        <v>42461.294178240736</v>
      </c>
      <c r="T34" s="11">
        <f t="shared" si="2"/>
        <v>42502.832638888889</v>
      </c>
      <c r="U34" s="10">
        <v>42461.294178240736</v>
      </c>
    </row>
    <row r="35" spans="1:21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6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10">
        <f t="shared" si="3"/>
        <v>42286.327557870369</v>
      </c>
      <c r="T35" s="11">
        <f t="shared" si="2"/>
        <v>42316.369224537033</v>
      </c>
      <c r="U35" s="10">
        <v>42286.327557870369</v>
      </c>
    </row>
    <row r="36" spans="1:21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10">
        <f t="shared" si="3"/>
        <v>41840.988437499997</v>
      </c>
      <c r="T36" s="11">
        <f t="shared" si="2"/>
        <v>41855.988437499997</v>
      </c>
      <c r="U36" s="10">
        <v>41840.988437499997</v>
      </c>
    </row>
    <row r="37" spans="1:21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6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10">
        <f t="shared" si="3"/>
        <v>42097.958495370367</v>
      </c>
      <c r="T37" s="11">
        <f t="shared" si="2"/>
        <v>42121.666666666664</v>
      </c>
      <c r="U37" s="10">
        <v>42097.958495370367</v>
      </c>
    </row>
    <row r="38" spans="1:21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6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10">
        <f t="shared" si="3"/>
        <v>42067.973668981482</v>
      </c>
      <c r="T38" s="11">
        <f t="shared" si="2"/>
        <v>42097.93200231481</v>
      </c>
      <c r="U38" s="10">
        <v>42067.973668981482</v>
      </c>
    </row>
    <row r="39" spans="1:21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6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10">
        <f t="shared" si="3"/>
        <v>42032.359710648147</v>
      </c>
      <c r="T39" s="11">
        <f t="shared" si="2"/>
        <v>42062.359710648147</v>
      </c>
      <c r="U39" s="10">
        <v>42032.359710648147</v>
      </c>
    </row>
    <row r="40" spans="1:21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6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10">
        <f t="shared" si="3"/>
        <v>41374.72388888889</v>
      </c>
      <c r="T40" s="11">
        <f t="shared" si="2"/>
        <v>41404.72388888889</v>
      </c>
      <c r="U40" s="10">
        <v>41374.72388888889</v>
      </c>
    </row>
    <row r="41" spans="1:21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6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10">
        <f t="shared" si="3"/>
        <v>41753.713749999995</v>
      </c>
      <c r="T41" s="11">
        <f t="shared" si="2"/>
        <v>41784.624305555553</v>
      </c>
      <c r="U41" s="10">
        <v>41753.713749999995</v>
      </c>
    </row>
    <row r="42" spans="1:21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6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10">
        <f t="shared" si="3"/>
        <v>41788.880648148144</v>
      </c>
      <c r="T42" s="11">
        <f t="shared" si="2"/>
        <v>41808.833333333328</v>
      </c>
      <c r="U42" s="10">
        <v>41788.880648148144</v>
      </c>
    </row>
    <row r="43" spans="1:21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6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10">
        <f t="shared" si="3"/>
        <v>41887.235578703701</v>
      </c>
      <c r="T43" s="11">
        <f t="shared" si="2"/>
        <v>41917.235578703701</v>
      </c>
      <c r="U43" s="10">
        <v>41887.235578703701</v>
      </c>
    </row>
    <row r="44" spans="1:21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6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10">
        <f t="shared" si="3"/>
        <v>41971.305856481478</v>
      </c>
      <c r="T44" s="11">
        <f t="shared" si="2"/>
        <v>42001.305856481478</v>
      </c>
      <c r="U44" s="10">
        <v>41971.305856481478</v>
      </c>
    </row>
    <row r="45" spans="1:21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6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10">
        <f t="shared" si="3"/>
        <v>41802.457013888888</v>
      </c>
      <c r="T45" s="11">
        <f t="shared" si="2"/>
        <v>41832.666666666664</v>
      </c>
      <c r="U45" s="10">
        <v>41802.457013888888</v>
      </c>
    </row>
    <row r="46" spans="1:21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10">
        <f t="shared" si="3"/>
        <v>41873.765474537031</v>
      </c>
      <c r="T46" s="11">
        <f t="shared" si="2"/>
        <v>41918.765474537031</v>
      </c>
      <c r="U46" s="10">
        <v>41873.765474537031</v>
      </c>
    </row>
    <row r="47" spans="1:21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6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10">
        <f t="shared" si="3"/>
        <v>42457.290590277778</v>
      </c>
      <c r="T47" s="11">
        <f t="shared" si="2"/>
        <v>42487.290590277778</v>
      </c>
      <c r="U47" s="10">
        <v>42457.290590277778</v>
      </c>
    </row>
    <row r="48" spans="1:21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6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10">
        <f t="shared" si="3"/>
        <v>42323.631643518514</v>
      </c>
      <c r="T48" s="11">
        <f t="shared" si="2"/>
        <v>42353.631643518514</v>
      </c>
      <c r="U48" s="10">
        <v>42323.631643518514</v>
      </c>
    </row>
    <row r="49" spans="1:21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6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10">
        <f t="shared" si="3"/>
        <v>41932.486192129625</v>
      </c>
      <c r="T49" s="11">
        <f t="shared" si="2"/>
        <v>41992.527858796289</v>
      </c>
      <c r="U49" s="10">
        <v>41932.486192129625</v>
      </c>
    </row>
    <row r="50" spans="1:21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6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10">
        <f t="shared" si="3"/>
        <v>42033.183564814812</v>
      </c>
      <c r="T50" s="11">
        <f t="shared" si="2"/>
        <v>42064.166666666664</v>
      </c>
      <c r="U50" s="10">
        <v>42033.183564814812</v>
      </c>
    </row>
    <row r="51" spans="1:2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6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10">
        <f t="shared" si="3"/>
        <v>42270.843113425923</v>
      </c>
      <c r="T51" s="11">
        <f t="shared" si="2"/>
        <v>42300.843113425923</v>
      </c>
      <c r="U51" s="10">
        <v>42270.843113425923</v>
      </c>
    </row>
    <row r="52" spans="1:21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6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10">
        <f t="shared" si="3"/>
        <v>41995.419652777775</v>
      </c>
      <c r="T52" s="11">
        <f t="shared" si="2"/>
        <v>42034.374999999993</v>
      </c>
      <c r="U52" s="10">
        <v>41995.419652777775</v>
      </c>
    </row>
    <row r="53" spans="1:21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6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10">
        <f t="shared" si="3"/>
        <v>42196.59533564814</v>
      </c>
      <c r="T53" s="11">
        <f t="shared" si="2"/>
        <v>42226.59533564814</v>
      </c>
      <c r="U53" s="10">
        <v>42196.59533564814</v>
      </c>
    </row>
    <row r="54" spans="1:21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6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10">
        <f t="shared" si="3"/>
        <v>41807.368587962963</v>
      </c>
      <c r="T54" s="11">
        <f t="shared" si="2"/>
        <v>41837.368587962963</v>
      </c>
      <c r="U54" s="10">
        <v>41807.368587962963</v>
      </c>
    </row>
    <row r="55" spans="1:21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6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10">
        <f t="shared" si="3"/>
        <v>41719.215798611105</v>
      </c>
      <c r="T55" s="11">
        <f t="shared" si="2"/>
        <v>41733.583333333328</v>
      </c>
      <c r="U55" s="10">
        <v>41719.215798611105</v>
      </c>
    </row>
    <row r="56" spans="1:21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10">
        <f t="shared" si="3"/>
        <v>42333.379872685182</v>
      </c>
      <c r="T56" s="11">
        <f t="shared" si="2"/>
        <v>42363.379872685182</v>
      </c>
      <c r="U56" s="10">
        <v>42333.379872685182</v>
      </c>
    </row>
    <row r="57" spans="1:21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6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10">
        <f t="shared" si="3"/>
        <v>42496.635601851849</v>
      </c>
      <c r="T57" s="11">
        <f t="shared" si="2"/>
        <v>42517.635601851849</v>
      </c>
      <c r="U57" s="10">
        <v>42496.635601851849</v>
      </c>
    </row>
    <row r="58" spans="1:21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6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10">
        <f t="shared" si="3"/>
        <v>42149.215555555558</v>
      </c>
      <c r="T58" s="11">
        <f t="shared" si="2"/>
        <v>42163.333333333336</v>
      </c>
      <c r="U58" s="10">
        <v>42149.215555555558</v>
      </c>
    </row>
    <row r="59" spans="1:21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6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10">
        <f t="shared" si="3"/>
        <v>42089.499560185184</v>
      </c>
      <c r="T59" s="11">
        <f t="shared" si="2"/>
        <v>42119.499560185184</v>
      </c>
      <c r="U59" s="10">
        <v>42089.499560185184</v>
      </c>
    </row>
    <row r="60" spans="1:21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6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10">
        <f t="shared" si="3"/>
        <v>41932.411712962959</v>
      </c>
      <c r="T60" s="11">
        <f t="shared" si="2"/>
        <v>41962.453379629624</v>
      </c>
      <c r="U60" s="10">
        <v>41932.411712962959</v>
      </c>
    </row>
    <row r="61" spans="1:21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6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10">
        <f t="shared" si="3"/>
        <v>42229.902499999997</v>
      </c>
      <c r="T61" s="11">
        <f t="shared" si="2"/>
        <v>42261.541666666664</v>
      </c>
      <c r="U61" s="10">
        <v>42229.902499999997</v>
      </c>
    </row>
    <row r="62" spans="1:21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6" t="s">
        <v>8268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10">
        <f t="shared" si="3"/>
        <v>41701.568483796298</v>
      </c>
      <c r="T62" s="11">
        <f t="shared" si="2"/>
        <v>41720.666666666664</v>
      </c>
      <c r="U62" s="10">
        <v>41701.568483796298</v>
      </c>
    </row>
    <row r="63" spans="1:21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6" t="s">
        <v>8268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10">
        <f t="shared" si="3"/>
        <v>41409.480983796289</v>
      </c>
      <c r="T63" s="11">
        <f t="shared" si="2"/>
        <v>41431.480983796289</v>
      </c>
      <c r="U63" s="10">
        <v>41409.480983796289</v>
      </c>
    </row>
    <row r="64" spans="1:21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6" t="s">
        <v>8268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10">
        <f t="shared" si="3"/>
        <v>41311.466180555552</v>
      </c>
      <c r="T64" s="11">
        <f t="shared" si="2"/>
        <v>41336.466180555552</v>
      </c>
      <c r="U64" s="10">
        <v>41311.466180555552</v>
      </c>
    </row>
    <row r="65" spans="1:21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6" t="s">
        <v>8268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10">
        <f t="shared" si="3"/>
        <v>41612.578854166662</v>
      </c>
      <c r="T65" s="11">
        <f t="shared" si="2"/>
        <v>41635.874305555553</v>
      </c>
      <c r="U65" s="10">
        <v>41612.578854166662</v>
      </c>
    </row>
    <row r="66" spans="1:21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6" t="s">
        <v>8268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10">
        <f t="shared" si="3"/>
        <v>41432.684965277775</v>
      </c>
      <c r="T66" s="11">
        <f t="shared" si="2"/>
        <v>41462.684965277775</v>
      </c>
      <c r="U66" s="10">
        <v>41432.684965277775</v>
      </c>
    </row>
    <row r="67" spans="1:21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6" t="s">
        <v>8268</v>
      </c>
      <c r="O67">
        <f t="shared" ref="O67:O130" si="4">(E67/D67)*100</f>
        <v>107.52857142857141</v>
      </c>
      <c r="P67">
        <f t="shared" ref="P67:P130" si="5">IFERROR(E67/L67,"0")</f>
        <v>132.05263157894737</v>
      </c>
      <c r="Q67" t="s">
        <v>8310</v>
      </c>
      <c r="R67" t="s">
        <v>8312</v>
      </c>
      <c r="S67" s="10">
        <f t="shared" ref="S67:S130" si="6">(J67/86400)+25569+(-8/24)</f>
        <v>41835.487893518519</v>
      </c>
      <c r="T67" s="11">
        <f t="shared" ref="T67:T130" si="7">(I67/86400)+25569+(-8/24)</f>
        <v>41861.915972222218</v>
      </c>
      <c r="U67" s="10">
        <v>41835.487893518519</v>
      </c>
    </row>
    <row r="68" spans="1:21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6" t="s">
        <v>8268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42539.516435185178</v>
      </c>
      <c r="T68" s="11">
        <f t="shared" si="7"/>
        <v>42569.516435185178</v>
      </c>
      <c r="U68" s="10">
        <v>42539.516435185178</v>
      </c>
    </row>
    <row r="69" spans="1:21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6" t="s">
        <v>8268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41075.250046296293</v>
      </c>
      <c r="T69" s="11">
        <f t="shared" si="7"/>
        <v>41105.250046296293</v>
      </c>
      <c r="U69" s="10">
        <v>41075.250046296293</v>
      </c>
    </row>
    <row r="70" spans="1:21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6" t="s">
        <v>8268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41663.23600694444</v>
      </c>
      <c r="T70" s="11">
        <f t="shared" si="7"/>
        <v>41693.23600694444</v>
      </c>
      <c r="U70" s="10">
        <v>41663.23600694444</v>
      </c>
    </row>
    <row r="71" spans="1:21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6" t="s">
        <v>8268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10">
        <f t="shared" si="6"/>
        <v>40785.854456018518</v>
      </c>
      <c r="T71" s="11">
        <f t="shared" si="7"/>
        <v>40817.957638888889</v>
      </c>
      <c r="U71" s="10">
        <v>40785.854456018518</v>
      </c>
    </row>
    <row r="72" spans="1:21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6" t="s">
        <v>8268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10">
        <f t="shared" si="6"/>
        <v>40730.563020833331</v>
      </c>
      <c r="T72" s="11">
        <f t="shared" si="7"/>
        <v>40790.563020833331</v>
      </c>
      <c r="U72" s="10">
        <v>40730.563020833331</v>
      </c>
    </row>
    <row r="73" spans="1:21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6" t="s">
        <v>8268</v>
      </c>
      <c r="O73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10">
        <f t="shared" si="6"/>
        <v>40996.938159722216</v>
      </c>
      <c r="T73" s="11">
        <f t="shared" si="7"/>
        <v>41056.938159722216</v>
      </c>
      <c r="U73" s="10">
        <v>40996.938159722216</v>
      </c>
    </row>
    <row r="74" spans="1:21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6" t="s">
        <v>8268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10">
        <f t="shared" si="6"/>
        <v>41207.676863425928</v>
      </c>
      <c r="T74" s="11">
        <f t="shared" si="7"/>
        <v>41227.666666666664</v>
      </c>
      <c r="U74" s="10">
        <v>41207.676863425928</v>
      </c>
    </row>
    <row r="75" spans="1:21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6" t="s">
        <v>8268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10">
        <f t="shared" si="6"/>
        <v>40587.423425925925</v>
      </c>
      <c r="T75" s="11">
        <f t="shared" si="7"/>
        <v>40665.832638888889</v>
      </c>
      <c r="U75" s="10">
        <v>40587.423425925925</v>
      </c>
    </row>
    <row r="76" spans="1:21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6" t="s">
        <v>8268</v>
      </c>
      <c r="O7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10">
        <f t="shared" si="6"/>
        <v>42360.153877314813</v>
      </c>
      <c r="T76" s="11">
        <f t="shared" si="7"/>
        <v>42390.153877314813</v>
      </c>
      <c r="U76" s="10">
        <v>42360.153877314813</v>
      </c>
    </row>
    <row r="77" spans="1:21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6" t="s">
        <v>8268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10">
        <f t="shared" si="6"/>
        <v>41356.875833333332</v>
      </c>
      <c r="T77" s="11">
        <f t="shared" si="7"/>
        <v>41386.875833333332</v>
      </c>
      <c r="U77" s="10">
        <v>41356.875833333332</v>
      </c>
    </row>
    <row r="78" spans="1:21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6" t="s">
        <v>8268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10">
        <f t="shared" si="6"/>
        <v>40844.358310185184</v>
      </c>
      <c r="T78" s="11">
        <f t="shared" si="7"/>
        <v>40904.399976851848</v>
      </c>
      <c r="U78" s="10">
        <v>40844.358310185184</v>
      </c>
    </row>
    <row r="79" spans="1:21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6" t="s">
        <v>8268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10">
        <f t="shared" si="6"/>
        <v>40996.811539351846</v>
      </c>
      <c r="T79" s="11">
        <f t="shared" si="7"/>
        <v>41049.790972222218</v>
      </c>
      <c r="U79" s="10">
        <v>40996.811539351846</v>
      </c>
    </row>
    <row r="80" spans="1:21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6" t="s">
        <v>8268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42604.397233796299</v>
      </c>
      <c r="T80" s="11">
        <f t="shared" si="7"/>
        <v>42614.397233796299</v>
      </c>
      <c r="U80" s="10">
        <v>42604.397233796299</v>
      </c>
    </row>
    <row r="81" spans="1:21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6" t="s">
        <v>8268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10">
        <f t="shared" si="6"/>
        <v>41724.443206018514</v>
      </c>
      <c r="T81" s="11">
        <f t="shared" si="7"/>
        <v>41754.443206018514</v>
      </c>
      <c r="U81" s="10">
        <v>41724.443206018514</v>
      </c>
    </row>
    <row r="82" spans="1:21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6" t="s">
        <v>8268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10">
        <f t="shared" si="6"/>
        <v>41582.750648148147</v>
      </c>
      <c r="T82" s="11">
        <f t="shared" si="7"/>
        <v>41617.750648148147</v>
      </c>
      <c r="U82" s="10">
        <v>41582.750648148147</v>
      </c>
    </row>
    <row r="83" spans="1:21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6" t="s">
        <v>8268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10">
        <f t="shared" si="6"/>
        <v>41099.825543981475</v>
      </c>
      <c r="T83" s="11">
        <f t="shared" si="7"/>
        <v>41103.793055555558</v>
      </c>
      <c r="U83" s="10">
        <v>41099.825543981475</v>
      </c>
    </row>
    <row r="84" spans="1:21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6" t="s">
        <v>8268</v>
      </c>
      <c r="O8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10">
        <f t="shared" si="6"/>
        <v>40795.486817129626</v>
      </c>
      <c r="T84" s="11">
        <f t="shared" si="7"/>
        <v>40825.486817129626</v>
      </c>
      <c r="U84" s="10">
        <v>40795.486817129626</v>
      </c>
    </row>
    <row r="85" spans="1:21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6" t="s">
        <v>8268</v>
      </c>
      <c r="O8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10">
        <f t="shared" si="6"/>
        <v>42042.282280092586</v>
      </c>
      <c r="T85" s="11">
        <f t="shared" si="7"/>
        <v>42057.145833333336</v>
      </c>
      <c r="U85" s="10">
        <v>42042.282280092586</v>
      </c>
    </row>
    <row r="86" spans="1:21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6" t="s">
        <v>8268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10">
        <f t="shared" si="6"/>
        <v>40648.42460648148</v>
      </c>
      <c r="T86" s="11">
        <f t="shared" si="7"/>
        <v>40678.42460648148</v>
      </c>
      <c r="U86" s="10">
        <v>40648.42460648148</v>
      </c>
    </row>
    <row r="87" spans="1:21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6" t="s">
        <v>8268</v>
      </c>
      <c r="O8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10">
        <f t="shared" si="6"/>
        <v>40778.792094907403</v>
      </c>
      <c r="T87" s="11">
        <f t="shared" si="7"/>
        <v>40808.792094907403</v>
      </c>
      <c r="U87" s="10">
        <v>40778.792094907403</v>
      </c>
    </row>
    <row r="88" spans="1:21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6" t="s">
        <v>8268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10">
        <f t="shared" si="6"/>
        <v>42291.222743055558</v>
      </c>
      <c r="T88" s="11">
        <f t="shared" si="7"/>
        <v>42365.264409722215</v>
      </c>
      <c r="U88" s="10">
        <v>42291.222743055558</v>
      </c>
    </row>
    <row r="89" spans="1:21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6" t="s">
        <v>8268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40322.206053240741</v>
      </c>
      <c r="T89" s="11">
        <f t="shared" si="7"/>
        <v>40331.736805555549</v>
      </c>
      <c r="U89" s="10">
        <v>40322.206053240741</v>
      </c>
    </row>
    <row r="90" spans="1:21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6" t="s">
        <v>8268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10">
        <f t="shared" si="6"/>
        <v>41786.325590277775</v>
      </c>
      <c r="T90" s="11">
        <f t="shared" si="7"/>
        <v>41812.325590277775</v>
      </c>
      <c r="U90" s="10">
        <v>41786.325590277775</v>
      </c>
    </row>
    <row r="91" spans="1:21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6" t="s">
        <v>8268</v>
      </c>
      <c r="O9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10">
        <f t="shared" si="6"/>
        <v>41402.418888888882</v>
      </c>
      <c r="T91" s="11">
        <f t="shared" si="7"/>
        <v>41427.418888888882</v>
      </c>
      <c r="U91" s="10">
        <v>41402.418888888882</v>
      </c>
    </row>
    <row r="92" spans="1:21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6" t="s">
        <v>8268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10">
        <f t="shared" si="6"/>
        <v>40705.964108796295</v>
      </c>
      <c r="T92" s="11">
        <f t="shared" si="7"/>
        <v>40735.964108796295</v>
      </c>
      <c r="U92" s="10">
        <v>40705.964108796295</v>
      </c>
    </row>
    <row r="93" spans="1:21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6" t="s">
        <v>8268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10">
        <f t="shared" si="6"/>
        <v>40619.069027777776</v>
      </c>
      <c r="T93" s="11">
        <f t="shared" si="7"/>
        <v>40680.069027777776</v>
      </c>
      <c r="U93" s="10">
        <v>40619.069027777776</v>
      </c>
    </row>
    <row r="94" spans="1:21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6" t="s">
        <v>8268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10">
        <f t="shared" si="6"/>
        <v>42720.865543981483</v>
      </c>
      <c r="T94" s="11">
        <f t="shared" si="7"/>
        <v>42766.999999999993</v>
      </c>
      <c r="U94" s="10">
        <v>42720.865543981483</v>
      </c>
    </row>
    <row r="95" spans="1:21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6" t="s">
        <v>8268</v>
      </c>
      <c r="O9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10">
        <f t="shared" si="6"/>
        <v>41065.524733796294</v>
      </c>
      <c r="T95" s="11">
        <f t="shared" si="7"/>
        <v>41093.541666666664</v>
      </c>
      <c r="U95" s="10">
        <v>41065.524733796294</v>
      </c>
    </row>
    <row r="96" spans="1:21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6" t="s">
        <v>8268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10">
        <f t="shared" si="6"/>
        <v>41716.384513888886</v>
      </c>
      <c r="T96" s="11">
        <f t="shared" si="7"/>
        <v>41736.384513888886</v>
      </c>
      <c r="U96" s="10">
        <v>41716.384513888886</v>
      </c>
    </row>
    <row r="97" spans="1:21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6" t="s">
        <v>8268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10">
        <f t="shared" si="6"/>
        <v>40934.671770833331</v>
      </c>
      <c r="T97" s="11">
        <f t="shared" si="7"/>
        <v>40964.671770833331</v>
      </c>
      <c r="U97" s="10">
        <v>40934.671770833331</v>
      </c>
    </row>
    <row r="98" spans="1:21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6" t="s">
        <v>8268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10">
        <f t="shared" si="6"/>
        <v>40324.32917824074</v>
      </c>
      <c r="T98" s="11">
        <f t="shared" si="7"/>
        <v>40390.791666666664</v>
      </c>
      <c r="U98" s="10">
        <v>40324.32917824074</v>
      </c>
    </row>
    <row r="99" spans="1:21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6" t="s">
        <v>8268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10">
        <f t="shared" si="6"/>
        <v>40705.801874999997</v>
      </c>
      <c r="T99" s="11">
        <f t="shared" si="7"/>
        <v>40735.801874999997</v>
      </c>
      <c r="U99" s="10">
        <v>40705.801874999997</v>
      </c>
    </row>
    <row r="100" spans="1:21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6" t="s">
        <v>8268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10">
        <f t="shared" si="6"/>
        <v>41214.461504629631</v>
      </c>
      <c r="T100" s="11">
        <f t="shared" si="7"/>
        <v>41250.645833333328</v>
      </c>
      <c r="U100" s="10">
        <v>41214.461504629631</v>
      </c>
    </row>
    <row r="101" spans="1:21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6" t="s">
        <v>8268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10">
        <f t="shared" si="6"/>
        <v>41631.569432870368</v>
      </c>
      <c r="T101" s="11">
        <f t="shared" si="7"/>
        <v>41661.569432870368</v>
      </c>
      <c r="U101" s="10">
        <v>41631.569432870368</v>
      </c>
    </row>
    <row r="102" spans="1:21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6" t="s">
        <v>8268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10">
        <f t="shared" si="6"/>
        <v>41197.419976851852</v>
      </c>
      <c r="T102" s="11">
        <f t="shared" si="7"/>
        <v>41217.461643518516</v>
      </c>
      <c r="U102" s="10">
        <v>41197.419976851852</v>
      </c>
    </row>
    <row r="103" spans="1:21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6" t="s">
        <v>8268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41274.443402777775</v>
      </c>
      <c r="T103" s="11">
        <f t="shared" si="7"/>
        <v>41298.443402777775</v>
      </c>
      <c r="U103" s="10">
        <v>41274.443402777775</v>
      </c>
    </row>
    <row r="104" spans="1:21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6" t="s">
        <v>8268</v>
      </c>
      <c r="O10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10">
        <f t="shared" si="6"/>
        <v>40504.797835648147</v>
      </c>
      <c r="T104" s="11">
        <f t="shared" si="7"/>
        <v>40534.797835648147</v>
      </c>
      <c r="U104" s="10">
        <v>40504.797835648147</v>
      </c>
    </row>
    <row r="105" spans="1:21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6" t="s">
        <v>8268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10">
        <f t="shared" si="6"/>
        <v>41682.472569444442</v>
      </c>
      <c r="T105" s="11">
        <f t="shared" si="7"/>
        <v>41705.472569444442</v>
      </c>
      <c r="U105" s="10">
        <v>41682.472569444442</v>
      </c>
    </row>
    <row r="106" spans="1:21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6" t="s">
        <v>8268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40612.361874999995</v>
      </c>
      <c r="T106" s="11">
        <f t="shared" si="7"/>
        <v>40635.708333333328</v>
      </c>
      <c r="U106" s="10">
        <v>40612.361874999995</v>
      </c>
    </row>
    <row r="107" spans="1:21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6" t="s">
        <v>8268</v>
      </c>
      <c r="O10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10">
        <f t="shared" si="6"/>
        <v>42485.391435185178</v>
      </c>
      <c r="T107" s="11">
        <f t="shared" si="7"/>
        <v>42503.666666666664</v>
      </c>
      <c r="U107" s="10">
        <v>42485.391435185178</v>
      </c>
    </row>
    <row r="108" spans="1:2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6" t="s">
        <v>8268</v>
      </c>
      <c r="O108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10">
        <f t="shared" si="6"/>
        <v>40987.443298611106</v>
      </c>
      <c r="T108" s="11">
        <f t="shared" si="7"/>
        <v>41001.443298611106</v>
      </c>
      <c r="U108" s="10">
        <v>40987.443298611106</v>
      </c>
    </row>
    <row r="109" spans="1:21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6" t="s">
        <v>8268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10">
        <f t="shared" si="6"/>
        <v>40635.649155092593</v>
      </c>
      <c r="T109" s="11">
        <f t="shared" si="7"/>
        <v>40657.649155092593</v>
      </c>
      <c r="U109" s="10">
        <v>40635.649155092593</v>
      </c>
    </row>
    <row r="110" spans="1:21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6" t="s">
        <v>8268</v>
      </c>
      <c r="O1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10">
        <f t="shared" si="6"/>
        <v>41365.279745370368</v>
      </c>
      <c r="T110" s="11">
        <f t="shared" si="7"/>
        <v>41425.279745370368</v>
      </c>
      <c r="U110" s="10">
        <v>41365.279745370368</v>
      </c>
    </row>
    <row r="111" spans="1:21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6" t="s">
        <v>8268</v>
      </c>
      <c r="O1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10">
        <f t="shared" si="6"/>
        <v>40569.692476851851</v>
      </c>
      <c r="T111" s="11">
        <f t="shared" si="7"/>
        <v>40599.692476851851</v>
      </c>
      <c r="U111" s="10">
        <v>40569.692476851851</v>
      </c>
    </row>
    <row r="112" spans="1:21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6" t="s">
        <v>8268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10">
        <f t="shared" si="6"/>
        <v>41557.616354166668</v>
      </c>
      <c r="T112" s="11">
        <f t="shared" si="7"/>
        <v>41591.915972222218</v>
      </c>
      <c r="U112" s="10">
        <v>41557.616354166668</v>
      </c>
    </row>
    <row r="113" spans="1:21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6" t="s">
        <v>8268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10">
        <f t="shared" si="6"/>
        <v>42124.999849537031</v>
      </c>
      <c r="T113" s="11">
        <f t="shared" si="7"/>
        <v>42154.999849537031</v>
      </c>
      <c r="U113" s="10">
        <v>42124.999849537031</v>
      </c>
    </row>
    <row r="114" spans="1:21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6" t="s">
        <v>8268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10">
        <f t="shared" si="6"/>
        <v>41717.709699074076</v>
      </c>
      <c r="T114" s="11">
        <f t="shared" si="7"/>
        <v>41741.75</v>
      </c>
      <c r="U114" s="10">
        <v>41717.709699074076</v>
      </c>
    </row>
    <row r="115" spans="1:21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6" t="s">
        <v>8268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10">
        <f t="shared" si="6"/>
        <v>40753.425092592588</v>
      </c>
      <c r="T115" s="11">
        <f t="shared" si="7"/>
        <v>40761.291666666664</v>
      </c>
      <c r="U115" s="10">
        <v>40753.425092592588</v>
      </c>
    </row>
    <row r="116" spans="1:21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6" t="s">
        <v>8268</v>
      </c>
      <c r="O11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10">
        <f t="shared" si="6"/>
        <v>40860.940833333334</v>
      </c>
      <c r="T116" s="11">
        <f t="shared" si="7"/>
        <v>40920.940833333334</v>
      </c>
      <c r="U116" s="10">
        <v>40860.940833333334</v>
      </c>
    </row>
    <row r="117" spans="1:2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6" t="s">
        <v>8268</v>
      </c>
      <c r="O11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10">
        <f t="shared" si="6"/>
        <v>40918.405601851853</v>
      </c>
      <c r="T117" s="11">
        <f t="shared" si="7"/>
        <v>40943.405601851853</v>
      </c>
      <c r="U117" s="10">
        <v>40918.405601851853</v>
      </c>
    </row>
    <row r="118" spans="1:21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6" t="s">
        <v>8268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10">
        <f t="shared" si="6"/>
        <v>40595.163831018515</v>
      </c>
      <c r="T118" s="11">
        <f t="shared" si="7"/>
        <v>40641.122164351851</v>
      </c>
      <c r="U118" s="10">
        <v>40595.163831018515</v>
      </c>
    </row>
    <row r="119" spans="1:21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6" t="s">
        <v>8268</v>
      </c>
      <c r="O119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10">
        <f t="shared" si="6"/>
        <v>40248.501666666663</v>
      </c>
      <c r="T119" s="11">
        <f t="shared" si="7"/>
        <v>40338.458333333328</v>
      </c>
      <c r="U119" s="10">
        <v>40248.501666666663</v>
      </c>
    </row>
    <row r="120" spans="1:21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6" t="s">
        <v>8268</v>
      </c>
      <c r="O12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10">
        <f t="shared" si="6"/>
        <v>40722.720324074071</v>
      </c>
      <c r="T120" s="11">
        <f t="shared" si="7"/>
        <v>40752.720324074071</v>
      </c>
      <c r="U120" s="10">
        <v>40722.720324074071</v>
      </c>
    </row>
    <row r="121" spans="1:21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6" t="s">
        <v>8268</v>
      </c>
      <c r="O12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10">
        <f t="shared" si="6"/>
        <v>40738.735949074071</v>
      </c>
      <c r="T121" s="11">
        <f t="shared" si="7"/>
        <v>40768.625</v>
      </c>
      <c r="U121" s="10">
        <v>40738.735949074071</v>
      </c>
    </row>
    <row r="122" spans="1:21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6" t="s">
        <v>8269</v>
      </c>
      <c r="O122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10">
        <f t="shared" si="6"/>
        <v>42615.716516203705</v>
      </c>
      <c r="T122" s="11">
        <f t="shared" si="7"/>
        <v>42645.716516203705</v>
      </c>
      <c r="U122" s="10">
        <v>42615.716516203705</v>
      </c>
    </row>
    <row r="123" spans="1:21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6" t="s">
        <v>8269</v>
      </c>
      <c r="O123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42096.371643518512</v>
      </c>
      <c r="T123" s="11">
        <f t="shared" si="7"/>
        <v>42112.094444444439</v>
      </c>
      <c r="U123" s="10">
        <v>42096.371643518512</v>
      </c>
    </row>
    <row r="124" spans="1:21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6" t="s">
        <v>8269</v>
      </c>
      <c r="O124">
        <f t="shared" si="4"/>
        <v>0</v>
      </c>
      <c r="P124" t="str">
        <f t="shared" si="5"/>
        <v>0</v>
      </c>
      <c r="Q124" t="s">
        <v>8310</v>
      </c>
      <c r="R124" t="s">
        <v>8313</v>
      </c>
      <c r="S124" s="10">
        <f t="shared" si="6"/>
        <v>42593.098460648143</v>
      </c>
      <c r="T124" s="11">
        <f t="shared" si="7"/>
        <v>42653.098460648143</v>
      </c>
      <c r="U124" s="10">
        <v>42593.098460648143</v>
      </c>
    </row>
    <row r="125" spans="1:21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6" t="s">
        <v>8269</v>
      </c>
      <c r="O12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10">
        <f t="shared" si="6"/>
        <v>41904.448657407404</v>
      </c>
      <c r="T125" s="11">
        <f t="shared" si="7"/>
        <v>41940.583333333328</v>
      </c>
      <c r="U125" s="10">
        <v>41904.448657407404</v>
      </c>
    </row>
    <row r="126" spans="1:21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6" t="s">
        <v>8269</v>
      </c>
      <c r="O126">
        <f t="shared" si="4"/>
        <v>0</v>
      </c>
      <c r="P126" t="str">
        <f t="shared" si="5"/>
        <v>0</v>
      </c>
      <c r="Q126" t="s">
        <v>8310</v>
      </c>
      <c r="R126" t="s">
        <v>8313</v>
      </c>
      <c r="S126" s="10">
        <f t="shared" si="6"/>
        <v>42114.595393518517</v>
      </c>
      <c r="T126" s="11">
        <f t="shared" si="7"/>
        <v>42139.595393518517</v>
      </c>
      <c r="U126" s="10">
        <v>42114.595393518517</v>
      </c>
    </row>
    <row r="127" spans="1:21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6" t="s">
        <v>8269</v>
      </c>
      <c r="O127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10">
        <f t="shared" si="6"/>
        <v>42709.66064814815</v>
      </c>
      <c r="T127" s="11">
        <f t="shared" si="7"/>
        <v>42769.66064814815</v>
      </c>
      <c r="U127" s="10">
        <v>42709.66064814815</v>
      </c>
    </row>
    <row r="128" spans="1:21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6" t="s">
        <v>8269</v>
      </c>
      <c r="O128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10">
        <f t="shared" si="6"/>
        <v>42135.256215277775</v>
      </c>
      <c r="T128" s="11">
        <f t="shared" si="7"/>
        <v>42165.749999999993</v>
      </c>
      <c r="U128" s="10">
        <v>42135.256215277775</v>
      </c>
    </row>
    <row r="129" spans="1:21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6" t="s">
        <v>8269</v>
      </c>
      <c r="O129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42067.290983796294</v>
      </c>
      <c r="T129" s="11">
        <f t="shared" si="7"/>
        <v>42097.24931712963</v>
      </c>
      <c r="U129" s="10">
        <v>42067.290983796294</v>
      </c>
    </row>
    <row r="130" spans="1:21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6" t="s">
        <v>8269</v>
      </c>
      <c r="O130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10">
        <f t="shared" si="6"/>
        <v>42627.894594907404</v>
      </c>
      <c r="T130" s="11">
        <f t="shared" si="7"/>
        <v>42662.894594907404</v>
      </c>
      <c r="U130" s="10">
        <v>42627.894594907404</v>
      </c>
    </row>
    <row r="131" spans="1:21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6" t="s">
        <v>8269</v>
      </c>
      <c r="O131">
        <f t="shared" ref="O131:O194" si="8">(E131/D131)*100</f>
        <v>0</v>
      </c>
      <c r="P131" t="str">
        <f t="shared" ref="P131:P194" si="9">IFERROR(E131/L131,"0")</f>
        <v>0</v>
      </c>
      <c r="Q131" t="s">
        <v>8310</v>
      </c>
      <c r="R131" t="s">
        <v>8313</v>
      </c>
      <c r="S131" s="10">
        <f t="shared" ref="S131:S194" si="10">(J131/86400)+25569+(-8/24)</f>
        <v>41882.603969907403</v>
      </c>
      <c r="T131" s="11">
        <f t="shared" ref="T131:T194" si="11">(I131/86400)+25569+(-8/24)</f>
        <v>41942.603969907403</v>
      </c>
      <c r="U131" s="10">
        <v>41882.603969907403</v>
      </c>
    </row>
    <row r="132" spans="1:21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6" t="s">
        <v>8269</v>
      </c>
      <c r="O132">
        <f t="shared" si="8"/>
        <v>0</v>
      </c>
      <c r="P132" t="str">
        <f t="shared" si="9"/>
        <v>0</v>
      </c>
      <c r="Q132" t="s">
        <v>8310</v>
      </c>
      <c r="R132" t="s">
        <v>8313</v>
      </c>
      <c r="S132" s="10">
        <f t="shared" si="10"/>
        <v>41778.582083333335</v>
      </c>
      <c r="T132" s="11">
        <f t="shared" si="11"/>
        <v>41806.511111111111</v>
      </c>
      <c r="U132" s="10">
        <v>41778.582083333335</v>
      </c>
    </row>
    <row r="133" spans="1:2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6" t="s">
        <v>8269</v>
      </c>
      <c r="O133">
        <f t="shared" si="8"/>
        <v>0</v>
      </c>
      <c r="P133" t="str">
        <f t="shared" si="9"/>
        <v>0</v>
      </c>
      <c r="Q133" t="s">
        <v>8310</v>
      </c>
      <c r="R133" t="s">
        <v>8313</v>
      </c>
      <c r="S133" s="10">
        <f t="shared" si="10"/>
        <v>42541.504178240742</v>
      </c>
      <c r="T133" s="11">
        <f t="shared" si="11"/>
        <v>42556.666666666664</v>
      </c>
      <c r="U133" s="10">
        <v>42541.504178240742</v>
      </c>
    </row>
    <row r="134" spans="1:21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6" t="s">
        <v>8269</v>
      </c>
      <c r="O134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10">
        <f t="shared" si="10"/>
        <v>41905.47924768518</v>
      </c>
      <c r="T134" s="11">
        <f t="shared" si="11"/>
        <v>41950.520914351851</v>
      </c>
      <c r="U134" s="10">
        <v>41905.47924768518</v>
      </c>
    </row>
    <row r="135" spans="1:21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6" t="s">
        <v>8269</v>
      </c>
      <c r="O135">
        <f t="shared" si="8"/>
        <v>0</v>
      </c>
      <c r="P135" t="str">
        <f t="shared" si="9"/>
        <v>0</v>
      </c>
      <c r="Q135" t="s">
        <v>8310</v>
      </c>
      <c r="R135" t="s">
        <v>8313</v>
      </c>
      <c r="S135" s="10">
        <f t="shared" si="10"/>
        <v>42491.474351851844</v>
      </c>
      <c r="T135" s="11">
        <f t="shared" si="11"/>
        <v>42521.396527777775</v>
      </c>
      <c r="U135" s="10">
        <v>42491.474351851844</v>
      </c>
    </row>
    <row r="136" spans="1:21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6" t="s">
        <v>8269</v>
      </c>
      <c r="O136">
        <f t="shared" si="8"/>
        <v>0</v>
      </c>
      <c r="P136" t="str">
        <f t="shared" si="9"/>
        <v>0</v>
      </c>
      <c r="Q136" t="s">
        <v>8310</v>
      </c>
      <c r="R136" t="s">
        <v>8313</v>
      </c>
      <c r="S136" s="10">
        <f t="shared" si="10"/>
        <v>42221.576597222222</v>
      </c>
      <c r="T136" s="11">
        <f t="shared" si="11"/>
        <v>42251.374999999993</v>
      </c>
      <c r="U136" s="10">
        <v>42221.576597222222</v>
      </c>
    </row>
    <row r="137" spans="1:21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6" t="s">
        <v>8269</v>
      </c>
      <c r="O137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41788.048576388886</v>
      </c>
      <c r="T137" s="11">
        <f t="shared" si="11"/>
        <v>41821.458333333328</v>
      </c>
      <c r="U137" s="10">
        <v>41788.048576388886</v>
      </c>
    </row>
    <row r="138" spans="1:21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6" t="s">
        <v>8269</v>
      </c>
      <c r="O138">
        <f t="shared" si="8"/>
        <v>0</v>
      </c>
      <c r="P138" t="str">
        <f t="shared" si="9"/>
        <v>0</v>
      </c>
      <c r="Q138" t="s">
        <v>8310</v>
      </c>
      <c r="R138" t="s">
        <v>8313</v>
      </c>
      <c r="S138" s="10">
        <f t="shared" si="10"/>
        <v>42096.076782407406</v>
      </c>
      <c r="T138" s="11">
        <f t="shared" si="11"/>
        <v>42140.094444444439</v>
      </c>
      <c r="U138" s="10">
        <v>42096.076782407406</v>
      </c>
    </row>
    <row r="139" spans="1:21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6" t="s">
        <v>8269</v>
      </c>
      <c r="O139">
        <f t="shared" si="8"/>
        <v>0</v>
      </c>
      <c r="P139" t="str">
        <f t="shared" si="9"/>
        <v>0</v>
      </c>
      <c r="Q139" t="s">
        <v>8310</v>
      </c>
      <c r="R139" t="s">
        <v>8313</v>
      </c>
      <c r="S139" s="10">
        <f t="shared" si="10"/>
        <v>42239.240659722222</v>
      </c>
      <c r="T139" s="11">
        <f t="shared" si="11"/>
        <v>42289.240659722222</v>
      </c>
      <c r="U139" s="10">
        <v>42239.240659722222</v>
      </c>
    </row>
    <row r="140" spans="1:21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6" t="s">
        <v>8269</v>
      </c>
      <c r="O140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10">
        <f t="shared" si="10"/>
        <v>42185.924085648141</v>
      </c>
      <c r="T140" s="11">
        <f t="shared" si="11"/>
        <v>42216.874305555553</v>
      </c>
      <c r="U140" s="10">
        <v>42185.924085648141</v>
      </c>
    </row>
    <row r="141" spans="1:21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6" t="s">
        <v>8269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42187.587638888886</v>
      </c>
      <c r="T141" s="11">
        <f t="shared" si="11"/>
        <v>42197.587638888886</v>
      </c>
      <c r="U141" s="10">
        <v>42187.587638888886</v>
      </c>
    </row>
    <row r="142" spans="1:21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6" t="s">
        <v>8269</v>
      </c>
      <c r="O142">
        <f t="shared" si="8"/>
        <v>0</v>
      </c>
      <c r="P142" t="str">
        <f t="shared" si="9"/>
        <v>0</v>
      </c>
      <c r="Q142" t="s">
        <v>8310</v>
      </c>
      <c r="R142" t="s">
        <v>8313</v>
      </c>
      <c r="S142" s="10">
        <f t="shared" si="10"/>
        <v>42052.864953703705</v>
      </c>
      <c r="T142" s="11">
        <f t="shared" si="11"/>
        <v>42082.823287037034</v>
      </c>
      <c r="U142" s="10">
        <v>42052.864953703705</v>
      </c>
    </row>
    <row r="143" spans="1:21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6" t="s">
        <v>8269</v>
      </c>
      <c r="O143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10">
        <f t="shared" si="10"/>
        <v>42109.819710648146</v>
      </c>
      <c r="T143" s="11">
        <f t="shared" si="11"/>
        <v>42154.819710648146</v>
      </c>
      <c r="U143" s="10">
        <v>42109.819710648146</v>
      </c>
    </row>
    <row r="144" spans="1:21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6" t="s">
        <v>8269</v>
      </c>
      <c r="O144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41938.559930555552</v>
      </c>
      <c r="T144" s="11">
        <f t="shared" si="11"/>
        <v>41959.601597222216</v>
      </c>
      <c r="U144" s="10">
        <v>41938.559930555552</v>
      </c>
    </row>
    <row r="145" spans="1:21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6" t="s">
        <v>8269</v>
      </c>
      <c r="O145">
        <f t="shared" si="8"/>
        <v>0</v>
      </c>
      <c r="P145" t="str">
        <f t="shared" si="9"/>
        <v>0</v>
      </c>
      <c r="Q145" t="s">
        <v>8310</v>
      </c>
      <c r="R145" t="s">
        <v>8313</v>
      </c>
      <c r="S145" s="10">
        <f t="shared" si="10"/>
        <v>42558.730810185181</v>
      </c>
      <c r="T145" s="11">
        <f t="shared" si="11"/>
        <v>42615.913194444445</v>
      </c>
      <c r="U145" s="10">
        <v>42558.730810185181</v>
      </c>
    </row>
    <row r="146" spans="1:21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6" t="s">
        <v>8269</v>
      </c>
      <c r="O14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10">
        <f t="shared" si="10"/>
        <v>42047.429074074076</v>
      </c>
      <c r="T146" s="11">
        <f t="shared" si="11"/>
        <v>42107.387407407405</v>
      </c>
      <c r="U146" s="10">
        <v>42047.429074074076</v>
      </c>
    </row>
    <row r="147" spans="1:21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6" t="s">
        <v>8269</v>
      </c>
      <c r="O147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10">
        <f t="shared" si="10"/>
        <v>42200.208935185183</v>
      </c>
      <c r="T147" s="11">
        <f t="shared" si="11"/>
        <v>42227.208935185183</v>
      </c>
      <c r="U147" s="10">
        <v>42200.208935185183</v>
      </c>
    </row>
    <row r="148" spans="1:21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6" t="s">
        <v>8269</v>
      </c>
      <c r="O148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10">
        <f t="shared" si="10"/>
        <v>42692.682847222219</v>
      </c>
      <c r="T148" s="11">
        <f t="shared" si="11"/>
        <v>42752.682847222219</v>
      </c>
      <c r="U148" s="10">
        <v>42692.682847222219</v>
      </c>
    </row>
    <row r="149" spans="1:21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6" t="s">
        <v>8269</v>
      </c>
      <c r="O149">
        <f t="shared" si="8"/>
        <v>0</v>
      </c>
      <c r="P149" t="str">
        <f t="shared" si="9"/>
        <v>0</v>
      </c>
      <c r="Q149" t="s">
        <v>8310</v>
      </c>
      <c r="R149" t="s">
        <v>8313</v>
      </c>
      <c r="S149" s="10">
        <f t="shared" si="10"/>
        <v>41969.434490740743</v>
      </c>
      <c r="T149" s="11">
        <f t="shared" si="11"/>
        <v>42012.429166666661</v>
      </c>
      <c r="U149" s="10">
        <v>41969.434490740743</v>
      </c>
    </row>
    <row r="150" spans="1:21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6" t="s">
        <v>8269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42396.948333333326</v>
      </c>
      <c r="T150" s="11">
        <f t="shared" si="11"/>
        <v>42426.948333333326</v>
      </c>
      <c r="U150" s="10">
        <v>42396.948333333326</v>
      </c>
    </row>
    <row r="151" spans="1:21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6" t="s">
        <v>8269</v>
      </c>
      <c r="O151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10">
        <f t="shared" si="10"/>
        <v>41967.838773148142</v>
      </c>
      <c r="T151" s="11">
        <f t="shared" si="11"/>
        <v>41997.999999999993</v>
      </c>
      <c r="U151" s="10">
        <v>41967.838773148142</v>
      </c>
    </row>
    <row r="152" spans="1:21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6" t="s">
        <v>8269</v>
      </c>
      <c r="O152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10">
        <f t="shared" si="10"/>
        <v>42089.82849537037</v>
      </c>
      <c r="T152" s="11">
        <f t="shared" si="11"/>
        <v>42149.82849537037</v>
      </c>
      <c r="U152" s="10">
        <v>42089.82849537037</v>
      </c>
    </row>
    <row r="153" spans="1:21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6" t="s">
        <v>8269</v>
      </c>
      <c r="O153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42113.217488425922</v>
      </c>
      <c r="T153" s="11">
        <f t="shared" si="11"/>
        <v>42173.217488425922</v>
      </c>
      <c r="U153" s="10">
        <v>42113.217488425922</v>
      </c>
    </row>
    <row r="154" spans="1:21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6" t="s">
        <v>8269</v>
      </c>
      <c r="O154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41874.744212962956</v>
      </c>
      <c r="T154" s="11">
        <f t="shared" si="11"/>
        <v>41904.744212962956</v>
      </c>
      <c r="U154" s="10">
        <v>41874.744212962956</v>
      </c>
    </row>
    <row r="155" spans="1:21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6" t="s">
        <v>8269</v>
      </c>
      <c r="O15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41933.252824074072</v>
      </c>
      <c r="T155" s="11">
        <f t="shared" si="11"/>
        <v>41975.294490740744</v>
      </c>
      <c r="U155" s="10">
        <v>41933.252824074072</v>
      </c>
    </row>
    <row r="156" spans="1:21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6" t="s">
        <v>8269</v>
      </c>
      <c r="O156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10">
        <f t="shared" si="10"/>
        <v>42115.214062499996</v>
      </c>
      <c r="T156" s="11">
        <f t="shared" si="11"/>
        <v>42158.214062499996</v>
      </c>
      <c r="U156" s="10">
        <v>42115.214062499996</v>
      </c>
    </row>
    <row r="157" spans="1:21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6" t="s">
        <v>8269</v>
      </c>
      <c r="O157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42168.226099537038</v>
      </c>
      <c r="T157" s="11">
        <f t="shared" si="11"/>
        <v>42208.226099537038</v>
      </c>
      <c r="U157" s="10">
        <v>42168.226099537038</v>
      </c>
    </row>
    <row r="158" spans="1:21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6" t="s">
        <v>8269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41793.791620370372</v>
      </c>
      <c r="T158" s="11">
        <f t="shared" si="11"/>
        <v>41853.791620370372</v>
      </c>
      <c r="U158" s="10">
        <v>41793.791620370372</v>
      </c>
    </row>
    <row r="159" spans="1:21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6" t="s">
        <v>8269</v>
      </c>
      <c r="O159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42396.578379629624</v>
      </c>
      <c r="T159" s="11">
        <f t="shared" si="11"/>
        <v>42426.578379629624</v>
      </c>
      <c r="U159" s="10">
        <v>42396.578379629624</v>
      </c>
    </row>
    <row r="160" spans="1:21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6" t="s">
        <v>8269</v>
      </c>
      <c r="O160">
        <f t="shared" si="8"/>
        <v>0</v>
      </c>
      <c r="P160" t="str">
        <f t="shared" si="9"/>
        <v>0</v>
      </c>
      <c r="Q160" t="s">
        <v>8310</v>
      </c>
      <c r="R160" t="s">
        <v>8313</v>
      </c>
      <c r="S160" s="10">
        <f t="shared" si="10"/>
        <v>41903.743379629625</v>
      </c>
      <c r="T160" s="11">
        <f t="shared" si="11"/>
        <v>41933.743379629625</v>
      </c>
      <c r="U160" s="10">
        <v>41903.743379629625</v>
      </c>
    </row>
    <row r="161" spans="1:21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6" t="s">
        <v>8269</v>
      </c>
      <c r="O161">
        <f t="shared" si="8"/>
        <v>2E-3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42514.101215277777</v>
      </c>
      <c r="T161" s="11">
        <f t="shared" si="11"/>
        <v>42554.101215277777</v>
      </c>
      <c r="U161" s="10">
        <v>42514.101215277777</v>
      </c>
    </row>
    <row r="162" spans="1:21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6" t="s">
        <v>8270</v>
      </c>
      <c r="O162">
        <f t="shared" si="8"/>
        <v>0</v>
      </c>
      <c r="P162" t="str">
        <f t="shared" si="9"/>
        <v>0</v>
      </c>
      <c r="Q162" t="s">
        <v>8310</v>
      </c>
      <c r="R162" t="s">
        <v>8314</v>
      </c>
      <c r="S162" s="10">
        <f t="shared" si="10"/>
        <v>42171.57975694444</v>
      </c>
      <c r="T162" s="11">
        <f t="shared" si="11"/>
        <v>42231.57975694444</v>
      </c>
      <c r="U162" s="10">
        <v>42171.57975694444</v>
      </c>
    </row>
    <row r="163" spans="1:21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6" t="s">
        <v>8270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41792.354108796295</v>
      </c>
      <c r="T163" s="11">
        <f t="shared" si="11"/>
        <v>41822.354108796295</v>
      </c>
      <c r="U163" s="10">
        <v>41792.354108796295</v>
      </c>
    </row>
    <row r="164" spans="1:21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6" t="s">
        <v>8270</v>
      </c>
      <c r="O164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41834.79347222222</v>
      </c>
      <c r="T164" s="11">
        <f t="shared" si="11"/>
        <v>41867.654166666667</v>
      </c>
      <c r="U164" s="10">
        <v>41834.79347222222</v>
      </c>
    </row>
    <row r="165" spans="1:21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6" t="s">
        <v>8270</v>
      </c>
      <c r="O165">
        <f t="shared" si="8"/>
        <v>0</v>
      </c>
      <c r="P165" t="str">
        <f t="shared" si="9"/>
        <v>0</v>
      </c>
      <c r="Q165" t="s">
        <v>8310</v>
      </c>
      <c r="R165" t="s">
        <v>8314</v>
      </c>
      <c r="S165" s="10">
        <f t="shared" si="10"/>
        <v>42243.627939814811</v>
      </c>
      <c r="T165" s="11">
        <f t="shared" si="11"/>
        <v>42277.666666666664</v>
      </c>
      <c r="U165" s="10">
        <v>42243.627939814811</v>
      </c>
    </row>
    <row r="166" spans="1:21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6" t="s">
        <v>8270</v>
      </c>
      <c r="O16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10">
        <f t="shared" si="10"/>
        <v>41841.429409722223</v>
      </c>
      <c r="T166" s="11">
        <f t="shared" si="11"/>
        <v>41901.429409722223</v>
      </c>
      <c r="U166" s="10">
        <v>41841.429409722223</v>
      </c>
    </row>
    <row r="167" spans="1:21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6" t="s">
        <v>8270</v>
      </c>
      <c r="O167">
        <f t="shared" si="8"/>
        <v>0</v>
      </c>
      <c r="P167" t="str">
        <f t="shared" si="9"/>
        <v>0</v>
      </c>
      <c r="Q167" t="s">
        <v>8310</v>
      </c>
      <c r="R167" t="s">
        <v>8314</v>
      </c>
      <c r="S167" s="10">
        <f t="shared" si="10"/>
        <v>42351.325509259252</v>
      </c>
      <c r="T167" s="11">
        <f t="shared" si="11"/>
        <v>42381.325509259252</v>
      </c>
      <c r="U167" s="10">
        <v>42351.325509259252</v>
      </c>
    </row>
    <row r="168" spans="1:21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6" t="s">
        <v>8270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42720.742615740739</v>
      </c>
      <c r="T168" s="11">
        <f t="shared" si="11"/>
        <v>42750.742615740739</v>
      </c>
      <c r="U168" s="10">
        <v>42720.742615740739</v>
      </c>
    </row>
    <row r="169" spans="1:21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6" t="s">
        <v>8270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42160.594155092585</v>
      </c>
      <c r="T169" s="11">
        <f t="shared" si="11"/>
        <v>42220.594155092585</v>
      </c>
      <c r="U169" s="10">
        <v>42160.594155092585</v>
      </c>
    </row>
    <row r="170" spans="1:21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6" t="s">
        <v>8270</v>
      </c>
      <c r="O170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10">
        <f t="shared" si="10"/>
        <v>42052.501967592594</v>
      </c>
      <c r="T170" s="11">
        <f t="shared" si="11"/>
        <v>42082.460300925923</v>
      </c>
      <c r="U170" s="10">
        <v>42052.501967592594</v>
      </c>
    </row>
    <row r="171" spans="1:21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6" t="s">
        <v>8270</v>
      </c>
      <c r="O171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41900.171979166662</v>
      </c>
      <c r="T171" s="11">
        <f t="shared" si="11"/>
        <v>41930.171979166662</v>
      </c>
      <c r="U171" s="10">
        <v>41900.171979166662</v>
      </c>
    </row>
    <row r="172" spans="1:21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6" t="s">
        <v>8270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42216.644479166665</v>
      </c>
      <c r="T172" s="11">
        <f t="shared" si="11"/>
        <v>42245.894444444442</v>
      </c>
      <c r="U172" s="10">
        <v>42216.644479166665</v>
      </c>
    </row>
    <row r="173" spans="1:21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6" t="s">
        <v>8270</v>
      </c>
      <c r="O173">
        <f t="shared" si="8"/>
        <v>2E-3</v>
      </c>
      <c r="P173">
        <f t="shared" si="9"/>
        <v>1</v>
      </c>
      <c r="Q173" t="s">
        <v>8310</v>
      </c>
      <c r="R173" t="s">
        <v>8314</v>
      </c>
      <c r="S173" s="10">
        <f t="shared" si="10"/>
        <v>42533.847384259258</v>
      </c>
      <c r="T173" s="11">
        <f t="shared" si="11"/>
        <v>42593.847384259258</v>
      </c>
      <c r="U173" s="10">
        <v>42533.847384259258</v>
      </c>
    </row>
    <row r="174" spans="1:21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6" t="s">
        <v>8270</v>
      </c>
      <c r="O174">
        <f t="shared" si="8"/>
        <v>0</v>
      </c>
      <c r="P174" t="str">
        <f t="shared" si="9"/>
        <v>0</v>
      </c>
      <c r="Q174" t="s">
        <v>8310</v>
      </c>
      <c r="R174" t="s">
        <v>8314</v>
      </c>
      <c r="S174" s="10">
        <f t="shared" si="10"/>
        <v>42047.061608796292</v>
      </c>
      <c r="T174" s="11">
        <f t="shared" si="11"/>
        <v>42082.019942129627</v>
      </c>
      <c r="U174" s="10">
        <v>42047.061608796292</v>
      </c>
    </row>
    <row r="175" spans="1:21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6" t="s">
        <v>8270</v>
      </c>
      <c r="O175">
        <f t="shared" si="8"/>
        <v>0</v>
      </c>
      <c r="P175" t="str">
        <f t="shared" si="9"/>
        <v>0</v>
      </c>
      <c r="Q175" t="s">
        <v>8310</v>
      </c>
      <c r="R175" t="s">
        <v>8314</v>
      </c>
      <c r="S175" s="10">
        <f t="shared" si="10"/>
        <v>42033.239675925921</v>
      </c>
      <c r="T175" s="11">
        <f t="shared" si="11"/>
        <v>42063.239675925921</v>
      </c>
      <c r="U175" s="10">
        <v>42033.239675925921</v>
      </c>
    </row>
    <row r="176" spans="1:21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6" t="s">
        <v>8270</v>
      </c>
      <c r="O176">
        <f t="shared" si="8"/>
        <v>0</v>
      </c>
      <c r="P176" t="str">
        <f t="shared" si="9"/>
        <v>0</v>
      </c>
      <c r="Q176" t="s">
        <v>8310</v>
      </c>
      <c r="R176" t="s">
        <v>8314</v>
      </c>
      <c r="S176" s="10">
        <f t="shared" si="10"/>
        <v>42072.42564814815</v>
      </c>
      <c r="T176" s="11">
        <f t="shared" si="11"/>
        <v>42132.42564814815</v>
      </c>
      <c r="U176" s="10">
        <v>42072.42564814815</v>
      </c>
    </row>
    <row r="177" spans="1:21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6" t="s">
        <v>8270</v>
      </c>
      <c r="O177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10">
        <f t="shared" si="10"/>
        <v>41855.444571759253</v>
      </c>
      <c r="T177" s="11">
        <f t="shared" si="11"/>
        <v>41880.444571759253</v>
      </c>
      <c r="U177" s="10">
        <v>41855.444571759253</v>
      </c>
    </row>
    <row r="178" spans="1:21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6" t="s">
        <v>8270</v>
      </c>
      <c r="O178">
        <f t="shared" si="8"/>
        <v>0</v>
      </c>
      <c r="P178" t="str">
        <f t="shared" si="9"/>
        <v>0</v>
      </c>
      <c r="Q178" t="s">
        <v>8310</v>
      </c>
      <c r="R178" t="s">
        <v>8314</v>
      </c>
      <c r="S178" s="10">
        <f t="shared" si="10"/>
        <v>42191.490729166668</v>
      </c>
      <c r="T178" s="11">
        <f t="shared" si="11"/>
        <v>42221.490729166668</v>
      </c>
      <c r="U178" s="10">
        <v>42191.490729166668</v>
      </c>
    </row>
    <row r="179" spans="1:21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6" t="s">
        <v>8270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10">
        <f t="shared" si="10"/>
        <v>42069.714421296296</v>
      </c>
      <c r="T179" s="11">
        <f t="shared" si="11"/>
        <v>42086.672754629624</v>
      </c>
      <c r="U179" s="10">
        <v>42069.714421296296</v>
      </c>
    </row>
    <row r="180" spans="1:21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6" t="s">
        <v>8270</v>
      </c>
      <c r="O180">
        <f t="shared" si="8"/>
        <v>0</v>
      </c>
      <c r="P180" t="str">
        <f t="shared" si="9"/>
        <v>0</v>
      </c>
      <c r="Q180" t="s">
        <v>8310</v>
      </c>
      <c r="R180" t="s">
        <v>8314</v>
      </c>
      <c r="S180" s="10">
        <f t="shared" si="10"/>
        <v>42304.622048611105</v>
      </c>
      <c r="T180" s="11">
        <f t="shared" si="11"/>
        <v>42334.663715277777</v>
      </c>
      <c r="U180" s="10">
        <v>42304.622048611105</v>
      </c>
    </row>
    <row r="181" spans="1:21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6" t="s">
        <v>8270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42402.747164351851</v>
      </c>
      <c r="T181" s="11">
        <f t="shared" si="11"/>
        <v>42432.747164351851</v>
      </c>
      <c r="U181" s="10">
        <v>42402.747164351851</v>
      </c>
    </row>
    <row r="182" spans="1:21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6" t="s">
        <v>8270</v>
      </c>
      <c r="O182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10">
        <f t="shared" si="10"/>
        <v>42067.657905092587</v>
      </c>
      <c r="T182" s="11">
        <f t="shared" si="11"/>
        <v>42107.458333333336</v>
      </c>
      <c r="U182" s="10">
        <v>42067.657905092587</v>
      </c>
    </row>
    <row r="183" spans="1:21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6" t="s">
        <v>8270</v>
      </c>
      <c r="O183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42147.408506944441</v>
      </c>
      <c r="T183" s="11">
        <f t="shared" si="11"/>
        <v>42177.408506944441</v>
      </c>
      <c r="U183" s="10">
        <v>42147.408506944441</v>
      </c>
    </row>
    <row r="184" spans="1:21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6" t="s">
        <v>8270</v>
      </c>
      <c r="O184">
        <f t="shared" si="8"/>
        <v>0</v>
      </c>
      <c r="P184" t="str">
        <f t="shared" si="9"/>
        <v>0</v>
      </c>
      <c r="Q184" t="s">
        <v>8310</v>
      </c>
      <c r="R184" t="s">
        <v>8314</v>
      </c>
      <c r="S184" s="10">
        <f t="shared" si="10"/>
        <v>42711.678611111107</v>
      </c>
      <c r="T184" s="11">
        <f t="shared" si="11"/>
        <v>42741.678611111107</v>
      </c>
      <c r="U184" s="10">
        <v>42711.678611111107</v>
      </c>
    </row>
    <row r="185" spans="1:2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6" t="s">
        <v>8270</v>
      </c>
      <c r="O18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41939.476967592593</v>
      </c>
      <c r="T185" s="11">
        <f t="shared" si="11"/>
        <v>41969.518634259257</v>
      </c>
      <c r="U185" s="10">
        <v>41939.476967592593</v>
      </c>
    </row>
    <row r="186" spans="1:21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6" t="s">
        <v>8270</v>
      </c>
      <c r="O186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41825.45789351852</v>
      </c>
      <c r="T186" s="11">
        <f t="shared" si="11"/>
        <v>41882.832638888889</v>
      </c>
      <c r="U186" s="10">
        <v>41825.45789351852</v>
      </c>
    </row>
    <row r="187" spans="1:2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6" t="s">
        <v>8270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42570.577997685185</v>
      </c>
      <c r="T187" s="11">
        <f t="shared" si="11"/>
        <v>42600.577997685185</v>
      </c>
      <c r="U187" s="10">
        <v>42570.577997685185</v>
      </c>
    </row>
    <row r="188" spans="1:21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6" t="s">
        <v>8270</v>
      </c>
      <c r="O188">
        <f t="shared" si="8"/>
        <v>0</v>
      </c>
      <c r="P188" t="str">
        <f t="shared" si="9"/>
        <v>0</v>
      </c>
      <c r="Q188" t="s">
        <v>8310</v>
      </c>
      <c r="R188" t="s">
        <v>8314</v>
      </c>
      <c r="S188" s="10">
        <f t="shared" si="10"/>
        <v>42767.479560185187</v>
      </c>
      <c r="T188" s="11">
        <f t="shared" si="11"/>
        <v>42797.499999999993</v>
      </c>
      <c r="U188" s="10">
        <v>42767.479560185187</v>
      </c>
    </row>
    <row r="189" spans="1:21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6" t="s">
        <v>8270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42181.90112268518</v>
      </c>
      <c r="T189" s="11">
        <f t="shared" si="11"/>
        <v>42205.957638888889</v>
      </c>
      <c r="U189" s="10">
        <v>42181.90112268518</v>
      </c>
    </row>
    <row r="190" spans="1:21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6" t="s">
        <v>8270</v>
      </c>
      <c r="O190">
        <f t="shared" si="8"/>
        <v>0</v>
      </c>
      <c r="P190" t="str">
        <f t="shared" si="9"/>
        <v>0</v>
      </c>
      <c r="Q190" t="s">
        <v>8310</v>
      </c>
      <c r="R190" t="s">
        <v>8314</v>
      </c>
      <c r="S190" s="10">
        <f t="shared" si="10"/>
        <v>41856.849710648145</v>
      </c>
      <c r="T190" s="11">
        <f t="shared" si="11"/>
        <v>41886.849710648145</v>
      </c>
      <c r="U190" s="10">
        <v>41856.849710648145</v>
      </c>
    </row>
    <row r="191" spans="1:21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6" t="s">
        <v>8270</v>
      </c>
      <c r="O191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42556.357372685183</v>
      </c>
      <c r="T191" s="11">
        <f t="shared" si="11"/>
        <v>42616.357372685183</v>
      </c>
      <c r="U191" s="10">
        <v>42556.357372685183</v>
      </c>
    </row>
    <row r="192" spans="1:2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6" t="s">
        <v>8270</v>
      </c>
      <c r="O192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42527.317662037036</v>
      </c>
      <c r="T192" s="11">
        <f t="shared" si="11"/>
        <v>42537.317662037036</v>
      </c>
      <c r="U192" s="10">
        <v>42527.317662037036</v>
      </c>
    </row>
    <row r="193" spans="1:21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6" t="s">
        <v>8270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10">
        <f t="shared" si="10"/>
        <v>42239.108078703699</v>
      </c>
      <c r="T193" s="11">
        <f t="shared" si="11"/>
        <v>42279.108078703699</v>
      </c>
      <c r="U193" s="10">
        <v>42239.108078703699</v>
      </c>
    </row>
    <row r="194" spans="1:21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6" t="s">
        <v>8270</v>
      </c>
      <c r="O194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10">
        <f t="shared" si="10"/>
        <v>41899.458703703705</v>
      </c>
      <c r="T194" s="11">
        <f t="shared" si="11"/>
        <v>41929.458703703705</v>
      </c>
      <c r="U194" s="10">
        <v>41899.458703703705</v>
      </c>
    </row>
    <row r="195" spans="1:21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6" t="s">
        <v>8270</v>
      </c>
      <c r="O195">
        <f t="shared" ref="O195:O258" si="12">(E195/D195)*100</f>
        <v>0</v>
      </c>
      <c r="P195" t="str">
        <f t="shared" ref="P195:P258" si="13">IFERROR(E195/L195,"0")</f>
        <v>0</v>
      </c>
      <c r="Q195" t="s">
        <v>8310</v>
      </c>
      <c r="R195" t="s">
        <v>8314</v>
      </c>
      <c r="S195" s="10">
        <f t="shared" ref="S195:S258" si="14">(J195/86400)+25569+(-8/24)</f>
        <v>41911.601458333331</v>
      </c>
      <c r="T195" s="11">
        <f t="shared" ref="T195:T258" si="15">(I195/86400)+25569+(-8/24)</f>
        <v>41971.643124999995</v>
      </c>
      <c r="U195" s="10">
        <v>41911.601458333331</v>
      </c>
    </row>
    <row r="196" spans="1:21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6" t="s">
        <v>8270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42375.663553240738</v>
      </c>
      <c r="T196" s="11">
        <f t="shared" si="15"/>
        <v>42435.663553240738</v>
      </c>
      <c r="U196" s="10">
        <v>42375.663553240738</v>
      </c>
    </row>
    <row r="197" spans="1:21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6" t="s">
        <v>8270</v>
      </c>
      <c r="O197">
        <f t="shared" si="12"/>
        <v>0</v>
      </c>
      <c r="P197" t="str">
        <f t="shared" si="13"/>
        <v>0</v>
      </c>
      <c r="Q197" t="s">
        <v>8310</v>
      </c>
      <c r="R197" t="s">
        <v>8314</v>
      </c>
      <c r="S197" s="10">
        <f t="shared" si="14"/>
        <v>42135.337175925924</v>
      </c>
      <c r="T197" s="11">
        <f t="shared" si="15"/>
        <v>42195.337175925924</v>
      </c>
      <c r="U197" s="10">
        <v>42135.337175925924</v>
      </c>
    </row>
    <row r="198" spans="1:21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6" t="s">
        <v>8270</v>
      </c>
      <c r="O198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10">
        <f t="shared" si="14"/>
        <v>42259.209467592591</v>
      </c>
      <c r="T198" s="11">
        <f t="shared" si="15"/>
        <v>42287.541666666664</v>
      </c>
      <c r="U198" s="10">
        <v>42259.209467592591</v>
      </c>
    </row>
    <row r="199" spans="1:21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6" t="s">
        <v>8270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42741.515046296299</v>
      </c>
      <c r="T199" s="11">
        <f t="shared" si="15"/>
        <v>42783.541666666664</v>
      </c>
      <c r="U199" s="10">
        <v>42741.515046296299</v>
      </c>
    </row>
    <row r="200" spans="1:21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6" t="s">
        <v>8270</v>
      </c>
      <c r="O200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41887.050023148149</v>
      </c>
      <c r="T200" s="11">
        <f t="shared" si="15"/>
        <v>41917.050023148149</v>
      </c>
      <c r="U200" s="10">
        <v>41887.050023148149</v>
      </c>
    </row>
    <row r="201" spans="1:21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6" t="s">
        <v>8270</v>
      </c>
      <c r="O201">
        <f t="shared" si="12"/>
        <v>0</v>
      </c>
      <c r="P201" t="str">
        <f t="shared" si="13"/>
        <v>0</v>
      </c>
      <c r="Q201" t="s">
        <v>8310</v>
      </c>
      <c r="R201" t="s">
        <v>8314</v>
      </c>
      <c r="S201" s="10">
        <f t="shared" si="14"/>
        <v>42583.790532407402</v>
      </c>
      <c r="T201" s="11">
        <f t="shared" si="15"/>
        <v>42613.790532407402</v>
      </c>
      <c r="U201" s="10">
        <v>42583.790532407402</v>
      </c>
    </row>
    <row r="202" spans="1:21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6" t="s">
        <v>8270</v>
      </c>
      <c r="O202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10">
        <f t="shared" si="14"/>
        <v>41866.750034722216</v>
      </c>
      <c r="T202" s="11">
        <f t="shared" si="15"/>
        <v>41896.750034722216</v>
      </c>
      <c r="U202" s="10">
        <v>41866.750034722216</v>
      </c>
    </row>
    <row r="203" spans="1:21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6" t="s">
        <v>8270</v>
      </c>
      <c r="O203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10">
        <f t="shared" si="14"/>
        <v>42023.485289351847</v>
      </c>
      <c r="T203" s="11">
        <f t="shared" si="15"/>
        <v>42043.485289351847</v>
      </c>
      <c r="U203" s="10">
        <v>42023.485289351847</v>
      </c>
    </row>
    <row r="204" spans="1:2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6" t="s">
        <v>8270</v>
      </c>
      <c r="O204">
        <f t="shared" si="12"/>
        <v>0</v>
      </c>
      <c r="P204" t="str">
        <f t="shared" si="13"/>
        <v>0</v>
      </c>
      <c r="Q204" t="s">
        <v>8310</v>
      </c>
      <c r="R204" t="s">
        <v>8314</v>
      </c>
      <c r="S204" s="10">
        <f t="shared" si="14"/>
        <v>42255.594490740739</v>
      </c>
      <c r="T204" s="11">
        <f t="shared" si="15"/>
        <v>42285.540972222218</v>
      </c>
      <c r="U204" s="10">
        <v>42255.594490740739</v>
      </c>
    </row>
    <row r="205" spans="1:21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6" t="s">
        <v>8270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41973.514629629623</v>
      </c>
      <c r="T205" s="11">
        <f t="shared" si="15"/>
        <v>42033.514629629623</v>
      </c>
      <c r="U205" s="10">
        <v>41973.514629629623</v>
      </c>
    </row>
    <row r="206" spans="1:21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6" t="s">
        <v>8270</v>
      </c>
      <c r="O20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10">
        <f t="shared" si="14"/>
        <v>42556.250034722216</v>
      </c>
      <c r="T206" s="11">
        <f t="shared" si="15"/>
        <v>42586.250034722216</v>
      </c>
      <c r="U206" s="10">
        <v>42556.250034722216</v>
      </c>
    </row>
    <row r="207" spans="1:21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6" t="s">
        <v>8270</v>
      </c>
      <c r="O20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10">
        <f t="shared" si="14"/>
        <v>42248.298865740733</v>
      </c>
      <c r="T207" s="11">
        <f t="shared" si="15"/>
        <v>42283.298865740733</v>
      </c>
      <c r="U207" s="10">
        <v>42248.298865740733</v>
      </c>
    </row>
    <row r="208" spans="1:21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6" t="s">
        <v>8270</v>
      </c>
      <c r="O208">
        <f t="shared" si="12"/>
        <v>0</v>
      </c>
      <c r="P208" t="str">
        <f t="shared" si="13"/>
        <v>0</v>
      </c>
      <c r="Q208" t="s">
        <v>8310</v>
      </c>
      <c r="R208" t="s">
        <v>8314</v>
      </c>
      <c r="S208" s="10">
        <f t="shared" si="14"/>
        <v>42566.67109953703</v>
      </c>
      <c r="T208" s="11">
        <f t="shared" si="15"/>
        <v>42587.67109953703</v>
      </c>
      <c r="U208" s="10">
        <v>42566.67109953703</v>
      </c>
    </row>
    <row r="209" spans="1:21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6" t="s">
        <v>8270</v>
      </c>
      <c r="O209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10">
        <f t="shared" si="14"/>
        <v>41977.863865740735</v>
      </c>
      <c r="T209" s="11">
        <f t="shared" si="15"/>
        <v>42007.863865740735</v>
      </c>
      <c r="U209" s="10">
        <v>41977.863865740735</v>
      </c>
    </row>
    <row r="210" spans="1:21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6" t="s">
        <v>8270</v>
      </c>
      <c r="O210">
        <f t="shared" si="12"/>
        <v>0</v>
      </c>
      <c r="P210" t="str">
        <f t="shared" si="13"/>
        <v>0</v>
      </c>
      <c r="Q210" t="s">
        <v>8310</v>
      </c>
      <c r="R210" t="s">
        <v>8314</v>
      </c>
      <c r="S210" s="10">
        <f t="shared" si="14"/>
        <v>41959.03665509259</v>
      </c>
      <c r="T210" s="11">
        <f t="shared" si="15"/>
        <v>41989.03665509259</v>
      </c>
      <c r="U210" s="10">
        <v>41959.03665509259</v>
      </c>
    </row>
    <row r="211" spans="1:21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6" t="s">
        <v>8270</v>
      </c>
      <c r="O211">
        <f t="shared" si="12"/>
        <v>0</v>
      </c>
      <c r="P211" t="str">
        <f t="shared" si="13"/>
        <v>0</v>
      </c>
      <c r="Q211" t="s">
        <v>8310</v>
      </c>
      <c r="R211" t="s">
        <v>8314</v>
      </c>
      <c r="S211" s="10">
        <f t="shared" si="14"/>
        <v>42165.589525462965</v>
      </c>
      <c r="T211" s="11">
        <f t="shared" si="15"/>
        <v>42195.589525462965</v>
      </c>
      <c r="U211" s="10">
        <v>42165.589525462965</v>
      </c>
    </row>
    <row r="212" spans="1:21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6" t="s">
        <v>8270</v>
      </c>
      <c r="O212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10">
        <f t="shared" si="14"/>
        <v>42248.731388888882</v>
      </c>
      <c r="T212" s="11">
        <f t="shared" si="15"/>
        <v>42277.874999999993</v>
      </c>
      <c r="U212" s="10">
        <v>42248.731388888882</v>
      </c>
    </row>
    <row r="213" spans="1:21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6" t="s">
        <v>8270</v>
      </c>
      <c r="O213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10">
        <f t="shared" si="14"/>
        <v>42235.826585648145</v>
      </c>
      <c r="T213" s="11">
        <f t="shared" si="15"/>
        <v>42265.826585648145</v>
      </c>
      <c r="U213" s="10">
        <v>42235.826585648145</v>
      </c>
    </row>
    <row r="214" spans="1:21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6" t="s">
        <v>8270</v>
      </c>
      <c r="O214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42416.547685185178</v>
      </c>
      <c r="T214" s="11">
        <f t="shared" si="15"/>
        <v>42476.506018518521</v>
      </c>
      <c r="U214" s="10">
        <v>42416.547685185178</v>
      </c>
    </row>
    <row r="215" spans="1:21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6" t="s">
        <v>8270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42202.260960648149</v>
      </c>
      <c r="T215" s="11">
        <f t="shared" si="15"/>
        <v>42232.254641203697</v>
      </c>
      <c r="U215" s="10">
        <v>42202.260960648149</v>
      </c>
    </row>
    <row r="216" spans="1:21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6" t="s">
        <v>8270</v>
      </c>
      <c r="O21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42009.307280092595</v>
      </c>
      <c r="T216" s="11">
        <f t="shared" si="15"/>
        <v>42069.307280092595</v>
      </c>
      <c r="U216" s="10">
        <v>42009.307280092595</v>
      </c>
    </row>
    <row r="217" spans="1:21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6" t="s">
        <v>8270</v>
      </c>
      <c r="O217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42374.896782407406</v>
      </c>
      <c r="T217" s="11">
        <f t="shared" si="15"/>
        <v>42417.665972222218</v>
      </c>
      <c r="U217" s="10">
        <v>42374.896782407406</v>
      </c>
    </row>
    <row r="218" spans="1:21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6" t="s">
        <v>8270</v>
      </c>
      <c r="O218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10">
        <f t="shared" si="14"/>
        <v>42066.625428240739</v>
      </c>
      <c r="T218" s="11">
        <f t="shared" si="15"/>
        <v>42116.583761574067</v>
      </c>
      <c r="U218" s="10">
        <v>42066.625428240739</v>
      </c>
    </row>
    <row r="219" spans="1:2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6" t="s">
        <v>8270</v>
      </c>
      <c r="O219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10">
        <f t="shared" si="14"/>
        <v>41970.307280092595</v>
      </c>
      <c r="T219" s="11">
        <f t="shared" si="15"/>
        <v>42001.307280092595</v>
      </c>
      <c r="U219" s="10">
        <v>41970.307280092595</v>
      </c>
    </row>
    <row r="220" spans="1:21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6" t="s">
        <v>8270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42079.295011574075</v>
      </c>
      <c r="T220" s="11">
        <f t="shared" si="15"/>
        <v>42139.295011574075</v>
      </c>
      <c r="U220" s="10">
        <v>42079.295011574075</v>
      </c>
    </row>
    <row r="221" spans="1:21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6" t="s">
        <v>8270</v>
      </c>
      <c r="O221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10">
        <f t="shared" si="14"/>
        <v>42428.993344907409</v>
      </c>
      <c r="T221" s="11">
        <f t="shared" si="15"/>
        <v>42460.957638888889</v>
      </c>
      <c r="U221" s="10">
        <v>42428.993344907409</v>
      </c>
    </row>
    <row r="222" spans="1:21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6" t="s">
        <v>8270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42195.310532407406</v>
      </c>
      <c r="T222" s="11">
        <f t="shared" si="15"/>
        <v>42236.504166666666</v>
      </c>
      <c r="U222" s="10">
        <v>42195.310532407406</v>
      </c>
    </row>
    <row r="223" spans="1:2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6" t="s">
        <v>8270</v>
      </c>
      <c r="O223">
        <f t="shared" si="12"/>
        <v>0</v>
      </c>
      <c r="P223" t="str">
        <f t="shared" si="13"/>
        <v>0</v>
      </c>
      <c r="Q223" t="s">
        <v>8310</v>
      </c>
      <c r="R223" t="s">
        <v>8314</v>
      </c>
      <c r="S223" s="10">
        <f t="shared" si="14"/>
        <v>42031.504212962966</v>
      </c>
      <c r="T223" s="11">
        <f t="shared" si="15"/>
        <v>42091.462546296294</v>
      </c>
      <c r="U223" s="10">
        <v>42031.504212962966</v>
      </c>
    </row>
    <row r="224" spans="1:21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6" t="s">
        <v>8270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42031.436550925922</v>
      </c>
      <c r="T224" s="11">
        <f t="shared" si="15"/>
        <v>42089.777083333327</v>
      </c>
      <c r="U224" s="10">
        <v>42031.436550925922</v>
      </c>
    </row>
    <row r="225" spans="1:21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6" t="s">
        <v>8270</v>
      </c>
      <c r="O225">
        <f t="shared" si="12"/>
        <v>0</v>
      </c>
      <c r="P225" t="str">
        <f t="shared" si="13"/>
        <v>0</v>
      </c>
      <c r="Q225" t="s">
        <v>8310</v>
      </c>
      <c r="R225" t="s">
        <v>8314</v>
      </c>
      <c r="S225" s="10">
        <f t="shared" si="14"/>
        <v>42481.714699074073</v>
      </c>
      <c r="T225" s="11">
        <f t="shared" si="15"/>
        <v>42511.711805555555</v>
      </c>
      <c r="U225" s="10">
        <v>42481.714699074073</v>
      </c>
    </row>
    <row r="226" spans="1:21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6" t="s">
        <v>8270</v>
      </c>
      <c r="O226">
        <f t="shared" si="12"/>
        <v>0</v>
      </c>
      <c r="P226" t="str">
        <f t="shared" si="13"/>
        <v>0</v>
      </c>
      <c r="Q226" t="s">
        <v>8310</v>
      </c>
      <c r="R226" t="s">
        <v>8314</v>
      </c>
      <c r="S226" s="10">
        <f t="shared" si="14"/>
        <v>42134.901921296296</v>
      </c>
      <c r="T226" s="11">
        <f t="shared" si="15"/>
        <v>42194.901921296296</v>
      </c>
      <c r="U226" s="10">
        <v>42134.901921296296</v>
      </c>
    </row>
    <row r="227" spans="1:21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6" t="s">
        <v>8270</v>
      </c>
      <c r="O227">
        <f t="shared" si="12"/>
        <v>0</v>
      </c>
      <c r="P227" t="str">
        <f t="shared" si="13"/>
        <v>0</v>
      </c>
      <c r="Q227" t="s">
        <v>8310</v>
      </c>
      <c r="R227" t="s">
        <v>8314</v>
      </c>
      <c r="S227" s="10">
        <f t="shared" si="14"/>
        <v>42438.627939814811</v>
      </c>
      <c r="T227" s="11">
        <f t="shared" si="15"/>
        <v>42468.586273148147</v>
      </c>
      <c r="U227" s="10">
        <v>42438.627939814811</v>
      </c>
    </row>
    <row r="228" spans="1:21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6" t="s">
        <v>8270</v>
      </c>
      <c r="O228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42106.332685185182</v>
      </c>
      <c r="T228" s="11">
        <f t="shared" si="15"/>
        <v>42155.061805555553</v>
      </c>
      <c r="U228" s="10">
        <v>42106.332685185182</v>
      </c>
    </row>
    <row r="229" spans="1:21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6" t="s">
        <v>8270</v>
      </c>
      <c r="O229">
        <f t="shared" si="12"/>
        <v>0</v>
      </c>
      <c r="P229" t="str">
        <f t="shared" si="13"/>
        <v>0</v>
      </c>
      <c r="Q229" t="s">
        <v>8310</v>
      </c>
      <c r="R229" t="s">
        <v>8314</v>
      </c>
      <c r="S229" s="10">
        <f t="shared" si="14"/>
        <v>42164.560659722221</v>
      </c>
      <c r="T229" s="11">
        <f t="shared" si="15"/>
        <v>42194.560659722221</v>
      </c>
      <c r="U229" s="10">
        <v>42164.560659722221</v>
      </c>
    </row>
    <row r="230" spans="1:21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6" t="s">
        <v>8270</v>
      </c>
      <c r="O230">
        <f t="shared" si="12"/>
        <v>0</v>
      </c>
      <c r="P230" t="str">
        <f t="shared" si="13"/>
        <v>0</v>
      </c>
      <c r="Q230" t="s">
        <v>8310</v>
      </c>
      <c r="R230" t="s">
        <v>8314</v>
      </c>
      <c r="S230" s="10">
        <f t="shared" si="14"/>
        <v>42096.353067129625</v>
      </c>
      <c r="T230" s="11">
        <f t="shared" si="15"/>
        <v>42156.353067129625</v>
      </c>
      <c r="U230" s="10">
        <v>42096.353067129625</v>
      </c>
    </row>
    <row r="231" spans="1:21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6" t="s">
        <v>8270</v>
      </c>
      <c r="O231">
        <f t="shared" si="12"/>
        <v>0</v>
      </c>
      <c r="P231" t="str">
        <f t="shared" si="13"/>
        <v>0</v>
      </c>
      <c r="Q231" t="s">
        <v>8310</v>
      </c>
      <c r="R231" t="s">
        <v>8314</v>
      </c>
      <c r="S231" s="10">
        <f t="shared" si="14"/>
        <v>42383.600659722222</v>
      </c>
      <c r="T231" s="11">
        <f t="shared" si="15"/>
        <v>42413.600659722222</v>
      </c>
      <c r="U231" s="10">
        <v>42383.600659722222</v>
      </c>
    </row>
    <row r="232" spans="1:21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6" t="s">
        <v>8270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42129.443877314814</v>
      </c>
      <c r="T232" s="11">
        <f t="shared" si="15"/>
        <v>42159.443877314814</v>
      </c>
      <c r="U232" s="10">
        <v>42129.443877314814</v>
      </c>
    </row>
    <row r="233" spans="1:21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6" t="s">
        <v>8270</v>
      </c>
      <c r="O233">
        <f t="shared" si="12"/>
        <v>0</v>
      </c>
      <c r="P233" t="str">
        <f t="shared" si="13"/>
        <v>0</v>
      </c>
      <c r="Q233" t="s">
        <v>8310</v>
      </c>
      <c r="R233" t="s">
        <v>8314</v>
      </c>
      <c r="S233" s="10">
        <f t="shared" si="14"/>
        <v>42341.62559027777</v>
      </c>
      <c r="T233" s="11">
        <f t="shared" si="15"/>
        <v>42371.62559027777</v>
      </c>
      <c r="U233" s="10">
        <v>42341.62559027777</v>
      </c>
    </row>
    <row r="234" spans="1:21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6" t="s">
        <v>8270</v>
      </c>
      <c r="O234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10">
        <f t="shared" si="14"/>
        <v>42032.492430555554</v>
      </c>
      <c r="T234" s="11">
        <f t="shared" si="15"/>
        <v>42062.492430555554</v>
      </c>
      <c r="U234" s="10">
        <v>42032.492430555554</v>
      </c>
    </row>
    <row r="235" spans="1:21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6" t="s">
        <v>8270</v>
      </c>
      <c r="O235">
        <f t="shared" si="12"/>
        <v>0</v>
      </c>
      <c r="P235" t="str">
        <f t="shared" si="13"/>
        <v>0</v>
      </c>
      <c r="Q235" t="s">
        <v>8310</v>
      </c>
      <c r="R235" t="s">
        <v>8314</v>
      </c>
      <c r="S235" s="10">
        <f t="shared" si="14"/>
        <v>42612.578379629624</v>
      </c>
      <c r="T235" s="11">
        <f t="shared" si="15"/>
        <v>42642.578379629624</v>
      </c>
      <c r="U235" s="10">
        <v>42612.578379629624</v>
      </c>
    </row>
    <row r="236" spans="1:21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6" t="s">
        <v>8270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42135.70207175926</v>
      </c>
      <c r="T236" s="11">
        <f t="shared" si="15"/>
        <v>42175.70207175926</v>
      </c>
      <c r="U236" s="10">
        <v>42135.70207175926</v>
      </c>
    </row>
    <row r="237" spans="1:21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6" t="s">
        <v>8270</v>
      </c>
      <c r="O237">
        <f t="shared" si="12"/>
        <v>0</v>
      </c>
      <c r="P237" t="str">
        <f t="shared" si="13"/>
        <v>0</v>
      </c>
      <c r="Q237" t="s">
        <v>8310</v>
      </c>
      <c r="R237" t="s">
        <v>8314</v>
      </c>
      <c r="S237" s="10">
        <f t="shared" si="14"/>
        <v>42164.575196759259</v>
      </c>
      <c r="T237" s="11">
        <f t="shared" si="15"/>
        <v>42194.575196759259</v>
      </c>
      <c r="U237" s="10">
        <v>42164.575196759259</v>
      </c>
    </row>
    <row r="238" spans="1:21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6" t="s">
        <v>8270</v>
      </c>
      <c r="O238">
        <f t="shared" si="12"/>
        <v>0</v>
      </c>
      <c r="P238" t="str">
        <f t="shared" si="13"/>
        <v>0</v>
      </c>
      <c r="Q238" t="s">
        <v>8310</v>
      </c>
      <c r="R238" t="s">
        <v>8314</v>
      </c>
      <c r="S238" s="10">
        <f t="shared" si="14"/>
        <v>42320.751145833332</v>
      </c>
      <c r="T238" s="11">
        <f t="shared" si="15"/>
        <v>42373.666666666664</v>
      </c>
      <c r="U238" s="10">
        <v>42320.751145833332</v>
      </c>
    </row>
    <row r="239" spans="1:2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6" t="s">
        <v>8270</v>
      </c>
      <c r="O239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42377.243854166663</v>
      </c>
      <c r="T239" s="11">
        <f t="shared" si="15"/>
        <v>42437.243854166663</v>
      </c>
      <c r="U239" s="10">
        <v>42377.243854166663</v>
      </c>
    </row>
    <row r="240" spans="1:21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6" t="s">
        <v>8270</v>
      </c>
      <c r="O240">
        <f t="shared" si="12"/>
        <v>0</v>
      </c>
      <c r="P240" t="str">
        <f t="shared" si="13"/>
        <v>0</v>
      </c>
      <c r="Q240" t="s">
        <v>8310</v>
      </c>
      <c r="R240" t="s">
        <v>8314</v>
      </c>
      <c r="S240" s="10">
        <f t="shared" si="14"/>
        <v>42713.629166666666</v>
      </c>
      <c r="T240" s="11">
        <f t="shared" si="15"/>
        <v>42734.041666666664</v>
      </c>
      <c r="U240" s="10">
        <v>42713.629166666666</v>
      </c>
    </row>
    <row r="241" spans="1:21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6" t="s">
        <v>8270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42296.776967592588</v>
      </c>
      <c r="T241" s="11">
        <f t="shared" si="15"/>
        <v>42316.166666666664</v>
      </c>
      <c r="U241" s="10">
        <v>42296.776967592588</v>
      </c>
    </row>
    <row r="242" spans="1:21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6" t="s">
        <v>8271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10">
        <f t="shared" si="14"/>
        <v>41354.375127314815</v>
      </c>
      <c r="T242" s="11">
        <f t="shared" si="15"/>
        <v>41399.375127314815</v>
      </c>
      <c r="U242" s="10">
        <v>41354.375127314815</v>
      </c>
    </row>
    <row r="243" spans="1:21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6" t="s">
        <v>8271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10">
        <f t="shared" si="14"/>
        <v>41949.364629629628</v>
      </c>
      <c r="T243" s="11">
        <f t="shared" si="15"/>
        <v>41994.364629629628</v>
      </c>
      <c r="U243" s="10">
        <v>41949.364629629628</v>
      </c>
    </row>
    <row r="244" spans="1:21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6" t="s">
        <v>8271</v>
      </c>
      <c r="O24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10">
        <f t="shared" si="14"/>
        <v>40862.15960648148</v>
      </c>
      <c r="T244" s="11">
        <f t="shared" si="15"/>
        <v>40897.15960648148</v>
      </c>
      <c r="U244" s="10">
        <v>40862.15960648148</v>
      </c>
    </row>
    <row r="245" spans="1:21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6" t="s">
        <v>8271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10">
        <f t="shared" si="14"/>
        <v>41661.714166666665</v>
      </c>
      <c r="T245" s="11">
        <f t="shared" si="15"/>
        <v>41691.714166666665</v>
      </c>
      <c r="U245" s="10">
        <v>41661.714166666665</v>
      </c>
    </row>
    <row r="246" spans="1:21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6" t="s">
        <v>8271</v>
      </c>
      <c r="O24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10">
        <f t="shared" si="14"/>
        <v>40212.990266203698</v>
      </c>
      <c r="T246" s="11">
        <f t="shared" si="15"/>
        <v>40252.962500000001</v>
      </c>
      <c r="U246" s="10">
        <v>40212.990266203698</v>
      </c>
    </row>
    <row r="247" spans="1:21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6" t="s">
        <v>8271</v>
      </c>
      <c r="O24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10">
        <f t="shared" si="14"/>
        <v>41106.719733796293</v>
      </c>
      <c r="T247" s="11">
        <f t="shared" si="15"/>
        <v>41136.719733796293</v>
      </c>
      <c r="U247" s="10">
        <v>41106.719733796293</v>
      </c>
    </row>
    <row r="248" spans="1:21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6" t="s">
        <v>8271</v>
      </c>
      <c r="O248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10">
        <f t="shared" si="14"/>
        <v>40480.030150462961</v>
      </c>
      <c r="T248" s="11">
        <f t="shared" si="15"/>
        <v>40530.071817129625</v>
      </c>
      <c r="U248" s="10">
        <v>40480.030150462961</v>
      </c>
    </row>
    <row r="249" spans="1:21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6" t="s">
        <v>8271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10">
        <f t="shared" si="14"/>
        <v>40430.270995370367</v>
      </c>
      <c r="T249" s="11">
        <f t="shared" si="15"/>
        <v>40466.818749999999</v>
      </c>
      <c r="U249" s="10">
        <v>40430.270995370367</v>
      </c>
    </row>
    <row r="250" spans="1:21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6" t="s">
        <v>8271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10">
        <f t="shared" si="14"/>
        <v>40870.441076388888</v>
      </c>
      <c r="T250" s="11">
        <f t="shared" si="15"/>
        <v>40915.441076388888</v>
      </c>
      <c r="U250" s="10">
        <v>40870.441076388888</v>
      </c>
    </row>
    <row r="251" spans="1:21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6" t="s">
        <v>8271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10">
        <f t="shared" si="14"/>
        <v>40332.590509259258</v>
      </c>
      <c r="T251" s="11">
        <f t="shared" si="15"/>
        <v>40412.402777777774</v>
      </c>
      <c r="U251" s="10">
        <v>40332.590509259258</v>
      </c>
    </row>
    <row r="252" spans="1:21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6" t="s">
        <v>8271</v>
      </c>
      <c r="O252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10">
        <f t="shared" si="14"/>
        <v>41401.232534722221</v>
      </c>
      <c r="T252" s="11">
        <f t="shared" si="15"/>
        <v>41431.232534722221</v>
      </c>
      <c r="U252" s="10">
        <v>41401.232534722221</v>
      </c>
    </row>
    <row r="253" spans="1:21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6" t="s">
        <v>8271</v>
      </c>
      <c r="O253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10">
        <f t="shared" si="14"/>
        <v>41013.454236111109</v>
      </c>
      <c r="T253" s="11">
        <f t="shared" si="15"/>
        <v>41045.458333333328</v>
      </c>
      <c r="U253" s="10">
        <v>41013.454236111109</v>
      </c>
    </row>
    <row r="254" spans="1:21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6" t="s">
        <v>8271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10">
        <f t="shared" si="14"/>
        <v>40266.329374999994</v>
      </c>
      <c r="T254" s="11">
        <f t="shared" si="15"/>
        <v>40329.832638888889</v>
      </c>
      <c r="U254" s="10">
        <v>40266.329374999994</v>
      </c>
    </row>
    <row r="255" spans="1:21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6" t="s">
        <v>8271</v>
      </c>
      <c r="O25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10">
        <f t="shared" si="14"/>
        <v>40924.31753472222</v>
      </c>
      <c r="T255" s="11">
        <f t="shared" si="15"/>
        <v>40954.31753472222</v>
      </c>
      <c r="U255" s="10">
        <v>40924.31753472222</v>
      </c>
    </row>
    <row r="256" spans="1:21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6" t="s">
        <v>8271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10">
        <f t="shared" si="14"/>
        <v>42263.619328703702</v>
      </c>
      <c r="T256" s="11">
        <f t="shared" si="15"/>
        <v>42293.749999999993</v>
      </c>
      <c r="U256" s="10">
        <v>42263.619328703702</v>
      </c>
    </row>
    <row r="257" spans="1:21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6" t="s">
        <v>8271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10">
        <f t="shared" si="14"/>
        <v>40588.193078703705</v>
      </c>
      <c r="T257" s="11">
        <f t="shared" si="15"/>
        <v>40618.151412037034</v>
      </c>
      <c r="U257" s="10">
        <v>40588.193078703705</v>
      </c>
    </row>
    <row r="258" spans="1:21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6" t="s">
        <v>8271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10">
        <f t="shared" si="14"/>
        <v>41319.435960648145</v>
      </c>
      <c r="T258" s="11">
        <f t="shared" si="15"/>
        <v>41349.435960648145</v>
      </c>
      <c r="U258" s="10">
        <v>41319.435960648145</v>
      </c>
    </row>
    <row r="259" spans="1:21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6" t="s">
        <v>8271</v>
      </c>
      <c r="O259">
        <f t="shared" ref="O259:O322" si="16">(E259/D259)*100</f>
        <v>106.72648571428572</v>
      </c>
      <c r="P259">
        <f t="shared" ref="P259:P322" si="17">IFERROR(E259/L259,"0")</f>
        <v>66.70405357142856</v>
      </c>
      <c r="Q259" t="s">
        <v>8310</v>
      </c>
      <c r="R259" t="s">
        <v>8315</v>
      </c>
      <c r="S259" s="10">
        <f t="shared" ref="S259:S322" si="18">(J259/86400)+25569+(-8/24)</f>
        <v>42479.293541666666</v>
      </c>
      <c r="T259" s="11">
        <f t="shared" ref="T259:T322" si="19">(I259/86400)+25569+(-8/24)</f>
        <v>42509.293541666666</v>
      </c>
      <c r="U259" s="10">
        <v>42479.293541666666</v>
      </c>
    </row>
    <row r="260" spans="1:21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6" t="s">
        <v>8271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10">
        <f t="shared" si="18"/>
        <v>40681.718356481477</v>
      </c>
      <c r="T260" s="11">
        <f t="shared" si="19"/>
        <v>40711.718356481477</v>
      </c>
      <c r="U260" s="10">
        <v>40681.718356481477</v>
      </c>
    </row>
    <row r="261" spans="1:21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6" t="s">
        <v>8271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10">
        <f t="shared" si="18"/>
        <v>42072.404733796291</v>
      </c>
      <c r="T261" s="11">
        <f t="shared" si="19"/>
        <v>42102.404733796291</v>
      </c>
      <c r="U261" s="10">
        <v>42072.404733796291</v>
      </c>
    </row>
    <row r="262" spans="1:21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6" t="s">
        <v>8271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10">
        <f t="shared" si="18"/>
        <v>40330.422210648147</v>
      </c>
      <c r="T262" s="11">
        <f t="shared" si="19"/>
        <v>40376.082638888889</v>
      </c>
      <c r="U262" s="10">
        <v>40330.422210648147</v>
      </c>
    </row>
    <row r="263" spans="1:21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6" t="s">
        <v>8271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10">
        <f t="shared" si="18"/>
        <v>41017.552129629628</v>
      </c>
      <c r="T263" s="11">
        <f t="shared" si="19"/>
        <v>41067.288194444445</v>
      </c>
      <c r="U263" s="10">
        <v>41017.552129629628</v>
      </c>
    </row>
    <row r="264" spans="1:21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6" t="s">
        <v>8271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10">
        <f t="shared" si="18"/>
        <v>40554.914675925924</v>
      </c>
      <c r="T264" s="11">
        <f t="shared" si="19"/>
        <v>40599.914675925924</v>
      </c>
      <c r="U264" s="10">
        <v>40554.914675925924</v>
      </c>
    </row>
    <row r="265" spans="1:21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6" t="s">
        <v>8271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10">
        <f t="shared" si="18"/>
        <v>41149.621458333328</v>
      </c>
      <c r="T265" s="11">
        <f t="shared" si="19"/>
        <v>41179.621458333328</v>
      </c>
      <c r="U265" s="10">
        <v>41149.621458333328</v>
      </c>
    </row>
    <row r="266" spans="1:21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6" t="s">
        <v>8271</v>
      </c>
      <c r="O26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10">
        <f t="shared" si="18"/>
        <v>41010.286979166667</v>
      </c>
      <c r="T266" s="11">
        <f t="shared" si="19"/>
        <v>41040.286979166667</v>
      </c>
      <c r="U266" s="10">
        <v>41010.286979166667</v>
      </c>
    </row>
    <row r="267" spans="1:21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6" t="s">
        <v>8271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10">
        <f t="shared" si="18"/>
        <v>40266.91238425926</v>
      </c>
      <c r="T267" s="11">
        <f t="shared" si="19"/>
        <v>40308.511111111111</v>
      </c>
      <c r="U267" s="10">
        <v>40266.91238425926</v>
      </c>
    </row>
    <row r="268" spans="1:21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6" t="s">
        <v>8271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10">
        <f t="shared" si="18"/>
        <v>40204.841516203705</v>
      </c>
      <c r="T268" s="11">
        <f t="shared" si="19"/>
        <v>40290.82708333333</v>
      </c>
      <c r="U268" s="10">
        <v>40204.841516203705</v>
      </c>
    </row>
    <row r="269" spans="1:21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6" t="s">
        <v>8271</v>
      </c>
      <c r="O269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10">
        <f t="shared" si="18"/>
        <v>41785.119201388887</v>
      </c>
      <c r="T269" s="11">
        <f t="shared" si="19"/>
        <v>41815.119201388887</v>
      </c>
      <c r="U269" s="10">
        <v>41785.119201388887</v>
      </c>
    </row>
    <row r="270" spans="1:21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6" t="s">
        <v>8271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10">
        <f t="shared" si="18"/>
        <v>40808.819189814814</v>
      </c>
      <c r="T270" s="11">
        <f t="shared" si="19"/>
        <v>40853.860856481479</v>
      </c>
      <c r="U270" s="10">
        <v>40808.819189814814</v>
      </c>
    </row>
    <row r="271" spans="1:21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6" t="s">
        <v>8271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10">
        <f t="shared" si="18"/>
        <v>42757.863680555551</v>
      </c>
      <c r="T271" s="11">
        <f t="shared" si="19"/>
        <v>42787.863680555551</v>
      </c>
      <c r="U271" s="10">
        <v>42757.863680555551</v>
      </c>
    </row>
    <row r="272" spans="1:21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6" t="s">
        <v>8271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10">
        <f t="shared" si="18"/>
        <v>40637.533217592594</v>
      </c>
      <c r="T272" s="11">
        <f t="shared" si="19"/>
        <v>40687.833333333328</v>
      </c>
      <c r="U272" s="10">
        <v>40637.533217592594</v>
      </c>
    </row>
    <row r="273" spans="1:21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6" t="s">
        <v>8271</v>
      </c>
      <c r="O273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10">
        <f t="shared" si="18"/>
        <v>41611.766909722217</v>
      </c>
      <c r="T273" s="11">
        <f t="shared" si="19"/>
        <v>41641</v>
      </c>
      <c r="U273" s="10">
        <v>41611.766909722217</v>
      </c>
    </row>
    <row r="274" spans="1:21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6" t="s">
        <v>8271</v>
      </c>
      <c r="O27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10">
        <f t="shared" si="18"/>
        <v>40235.567025462959</v>
      </c>
      <c r="T274" s="11">
        <f t="shared" si="19"/>
        <v>40296.450694444444</v>
      </c>
      <c r="U274" s="10">
        <v>40235.567025462959</v>
      </c>
    </row>
    <row r="275" spans="1:21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6" t="s">
        <v>8271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10">
        <f t="shared" si="18"/>
        <v>40697.16511574074</v>
      </c>
      <c r="T275" s="11">
        <f t="shared" si="19"/>
        <v>40727.16511574074</v>
      </c>
      <c r="U275" s="10">
        <v>40697.16511574074</v>
      </c>
    </row>
    <row r="276" spans="1:21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6" t="s">
        <v>8271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10">
        <f t="shared" si="18"/>
        <v>40969.579039351847</v>
      </c>
      <c r="T276" s="11">
        <f t="shared" si="19"/>
        <v>41003.957638888889</v>
      </c>
      <c r="U276" s="10">
        <v>40969.579039351847</v>
      </c>
    </row>
    <row r="277" spans="1:21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6" t="s">
        <v>8271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10">
        <f t="shared" si="18"/>
        <v>41192.698680555557</v>
      </c>
      <c r="T277" s="11">
        <f t="shared" si="19"/>
        <v>41222.740347222221</v>
      </c>
      <c r="U277" s="10">
        <v>41192.698680555557</v>
      </c>
    </row>
    <row r="278" spans="1:21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6" t="s">
        <v>8271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10">
        <f t="shared" si="18"/>
        <v>40966.748541666668</v>
      </c>
      <c r="T278" s="11">
        <f t="shared" si="19"/>
        <v>41026.706874999996</v>
      </c>
      <c r="U278" s="10">
        <v>40966.748541666668</v>
      </c>
    </row>
    <row r="279" spans="1:21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6" t="s">
        <v>8271</v>
      </c>
      <c r="O279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10">
        <f t="shared" si="18"/>
        <v>42117.55809027778</v>
      </c>
      <c r="T279" s="11">
        <f t="shared" si="19"/>
        <v>42147.55809027778</v>
      </c>
      <c r="U279" s="10">
        <v>42117.55809027778</v>
      </c>
    </row>
    <row r="280" spans="1:21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6" t="s">
        <v>8271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10">
        <f t="shared" si="18"/>
        <v>41163.707627314812</v>
      </c>
      <c r="T280" s="11">
        <f t="shared" si="19"/>
        <v>41193.707627314812</v>
      </c>
      <c r="U280" s="10">
        <v>41163.707627314812</v>
      </c>
    </row>
    <row r="281" spans="1:21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6" t="s">
        <v>8271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10">
        <f t="shared" si="18"/>
        <v>42758.910833333335</v>
      </c>
      <c r="T281" s="11">
        <f t="shared" si="19"/>
        <v>42792.750694444439</v>
      </c>
      <c r="U281" s="10">
        <v>42758.910833333335</v>
      </c>
    </row>
    <row r="282" spans="1:21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6" t="s">
        <v>8271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10">
        <f t="shared" si="18"/>
        <v>41744.257349537038</v>
      </c>
      <c r="T282" s="11">
        <f t="shared" si="19"/>
        <v>41789.257349537038</v>
      </c>
      <c r="U282" s="10">
        <v>41744.257349537038</v>
      </c>
    </row>
    <row r="283" spans="1:21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6" t="s">
        <v>8271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10">
        <f t="shared" si="18"/>
        <v>39949.830011574071</v>
      </c>
      <c r="T283" s="11">
        <f t="shared" si="19"/>
        <v>40035.476388888885</v>
      </c>
      <c r="U283" s="10">
        <v>39949.830011574071</v>
      </c>
    </row>
    <row r="284" spans="1:21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6" t="s">
        <v>8271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10">
        <f t="shared" si="18"/>
        <v>40194.586712962962</v>
      </c>
      <c r="T284" s="11">
        <f t="shared" si="19"/>
        <v>40231.583333333328</v>
      </c>
      <c r="U284" s="10">
        <v>40194.586712962962</v>
      </c>
    </row>
    <row r="285" spans="1:21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6" t="s">
        <v>8271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10">
        <f t="shared" si="18"/>
        <v>40675.376666666663</v>
      </c>
      <c r="T285" s="11">
        <f t="shared" si="19"/>
        <v>40694.874305555553</v>
      </c>
      <c r="U285" s="10">
        <v>40675.376666666663</v>
      </c>
    </row>
    <row r="286" spans="1:21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6" t="s">
        <v>8271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10">
        <f t="shared" si="18"/>
        <v>40904.404861111107</v>
      </c>
      <c r="T286" s="11">
        <f t="shared" si="19"/>
        <v>40929.404861111107</v>
      </c>
      <c r="U286" s="10">
        <v>40904.404861111107</v>
      </c>
    </row>
    <row r="287" spans="1:21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6" t="s">
        <v>8271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10">
        <f t="shared" si="18"/>
        <v>41506.422777777778</v>
      </c>
      <c r="T287" s="11">
        <f t="shared" si="19"/>
        <v>41536.422777777778</v>
      </c>
      <c r="U287" s="10">
        <v>41506.422777777778</v>
      </c>
    </row>
    <row r="288" spans="1:21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6" t="s">
        <v>8271</v>
      </c>
      <c r="O288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10">
        <f t="shared" si="18"/>
        <v>41313.482916666668</v>
      </c>
      <c r="T288" s="11">
        <f t="shared" si="19"/>
        <v>41358.441249999996</v>
      </c>
      <c r="U288" s="10">
        <v>41313.482916666668</v>
      </c>
    </row>
    <row r="289" spans="1:21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6" t="s">
        <v>8271</v>
      </c>
      <c r="O289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10">
        <f t="shared" si="18"/>
        <v>41183.944652777776</v>
      </c>
      <c r="T289" s="11">
        <f t="shared" si="19"/>
        <v>41214.833333333328</v>
      </c>
      <c r="U289" s="10">
        <v>41183.944652777776</v>
      </c>
    </row>
    <row r="290" spans="1:21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6" t="s">
        <v>8271</v>
      </c>
      <c r="O29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10">
        <f t="shared" si="18"/>
        <v>41050.835567129623</v>
      </c>
      <c r="T290" s="11">
        <f t="shared" si="19"/>
        <v>41085.835567129623</v>
      </c>
      <c r="U290" s="10">
        <v>41050.835567129623</v>
      </c>
    </row>
    <row r="291" spans="1:21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6" t="s">
        <v>8271</v>
      </c>
      <c r="O29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10">
        <f t="shared" si="18"/>
        <v>41550.123078703698</v>
      </c>
      <c r="T291" s="11">
        <f t="shared" si="19"/>
        <v>41580.123078703698</v>
      </c>
      <c r="U291" s="10">
        <v>41550.123078703698</v>
      </c>
    </row>
    <row r="292" spans="1:21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6" t="s">
        <v>8271</v>
      </c>
      <c r="O292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10">
        <f t="shared" si="18"/>
        <v>40526.035844907405</v>
      </c>
      <c r="T292" s="11">
        <f t="shared" si="19"/>
        <v>40575.999305555553</v>
      </c>
      <c r="U292" s="10">
        <v>40526.035844907405</v>
      </c>
    </row>
    <row r="293" spans="1:21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6" t="s">
        <v>8271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10">
        <f t="shared" si="18"/>
        <v>41376.435717592591</v>
      </c>
      <c r="T293" s="11">
        <f t="shared" si="19"/>
        <v>41394.667361111111</v>
      </c>
      <c r="U293" s="10">
        <v>41376.435717592591</v>
      </c>
    </row>
    <row r="294" spans="1:21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6" t="s">
        <v>8271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10">
        <f t="shared" si="18"/>
        <v>40812.469895833332</v>
      </c>
      <c r="T294" s="11">
        <f t="shared" si="19"/>
        <v>40844.832638888889</v>
      </c>
      <c r="U294" s="10">
        <v>40812.469895833332</v>
      </c>
    </row>
    <row r="295" spans="1:21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6" t="s">
        <v>8271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10">
        <f t="shared" si="18"/>
        <v>41719.334652777776</v>
      </c>
      <c r="T295" s="11">
        <f t="shared" si="19"/>
        <v>41749.334652777776</v>
      </c>
      <c r="U295" s="10">
        <v>41719.334652777776</v>
      </c>
    </row>
    <row r="296" spans="1:21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6" t="s">
        <v>8271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40342.751087962963</v>
      </c>
      <c r="T296" s="11">
        <f t="shared" si="19"/>
        <v>40378.333333333328</v>
      </c>
      <c r="U296" s="10">
        <v>40342.751087962963</v>
      </c>
    </row>
    <row r="297" spans="1:21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6" t="s">
        <v>8271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10">
        <f t="shared" si="18"/>
        <v>41518.671400462961</v>
      </c>
      <c r="T297" s="11">
        <f t="shared" si="19"/>
        <v>41578.666666666664</v>
      </c>
      <c r="U297" s="10">
        <v>41518.671400462961</v>
      </c>
    </row>
    <row r="298" spans="1:21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6" t="s">
        <v>8271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10">
        <f t="shared" si="18"/>
        <v>41134.142164351848</v>
      </c>
      <c r="T298" s="11">
        <f t="shared" si="19"/>
        <v>41159.142164351848</v>
      </c>
      <c r="U298" s="10">
        <v>41134.142164351848</v>
      </c>
    </row>
    <row r="299" spans="1:21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6" t="s">
        <v>8271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10">
        <f t="shared" si="18"/>
        <v>42089.394687499997</v>
      </c>
      <c r="T299" s="11">
        <f t="shared" si="19"/>
        <v>42124.832638888889</v>
      </c>
      <c r="U299" s="10">
        <v>42089.394687499997</v>
      </c>
    </row>
    <row r="300" spans="1:21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6" t="s">
        <v>8271</v>
      </c>
      <c r="O30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10">
        <f t="shared" si="18"/>
        <v>41709.130185185182</v>
      </c>
      <c r="T300" s="11">
        <f t="shared" si="19"/>
        <v>41768.541666666664</v>
      </c>
      <c r="U300" s="10">
        <v>41709.130185185182</v>
      </c>
    </row>
    <row r="301" spans="1:21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6" t="s">
        <v>8271</v>
      </c>
      <c r="O30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10">
        <f t="shared" si="18"/>
        <v>40468.891898148147</v>
      </c>
      <c r="T301" s="11">
        <f t="shared" si="19"/>
        <v>40498.933564814812</v>
      </c>
      <c r="U301" s="10">
        <v>40468.891898148147</v>
      </c>
    </row>
    <row r="302" spans="1:21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6" t="s">
        <v>8271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10">
        <f t="shared" si="18"/>
        <v>40626.626597222217</v>
      </c>
      <c r="T302" s="11">
        <f t="shared" si="19"/>
        <v>40657.626597222217</v>
      </c>
      <c r="U302" s="10">
        <v>40626.626597222217</v>
      </c>
    </row>
    <row r="303" spans="1:21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6" t="s">
        <v>8271</v>
      </c>
      <c r="O303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10">
        <f t="shared" si="18"/>
        <v>41312.404340277775</v>
      </c>
      <c r="T303" s="11">
        <f t="shared" si="19"/>
        <v>41352.362673611111</v>
      </c>
      <c r="U303" s="10">
        <v>41312.404340277775</v>
      </c>
    </row>
    <row r="304" spans="1:21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6" t="s">
        <v>8271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10">
        <f t="shared" si="18"/>
        <v>40933.523587962962</v>
      </c>
      <c r="T304" s="11">
        <f t="shared" si="19"/>
        <v>40963.523587962962</v>
      </c>
      <c r="U304" s="10">
        <v>40933.523587962962</v>
      </c>
    </row>
    <row r="305" spans="1:21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6" t="s">
        <v>8271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10">
        <f t="shared" si="18"/>
        <v>41031.737800925919</v>
      </c>
      <c r="T305" s="11">
        <f t="shared" si="19"/>
        <v>41061.737800925919</v>
      </c>
      <c r="U305" s="10">
        <v>41031.737800925919</v>
      </c>
    </row>
    <row r="306" spans="1:21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6" t="s">
        <v>8271</v>
      </c>
      <c r="O30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10">
        <f t="shared" si="18"/>
        <v>41113.76153935185</v>
      </c>
      <c r="T306" s="11">
        <f t="shared" si="19"/>
        <v>41152.75</v>
      </c>
      <c r="U306" s="10">
        <v>41113.76153935185</v>
      </c>
    </row>
    <row r="307" spans="1:21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6" t="s">
        <v>8271</v>
      </c>
      <c r="O30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10">
        <f t="shared" si="18"/>
        <v>40948.296863425923</v>
      </c>
      <c r="T307" s="11">
        <f t="shared" si="19"/>
        <v>40978.296863425923</v>
      </c>
      <c r="U307" s="10">
        <v>40948.296863425923</v>
      </c>
    </row>
    <row r="308" spans="1:21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6" t="s">
        <v>8271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10">
        <f t="shared" si="18"/>
        <v>41333.503854166665</v>
      </c>
      <c r="T308" s="11">
        <f t="shared" si="19"/>
        <v>41353.462187499994</v>
      </c>
      <c r="U308" s="10">
        <v>41333.503854166665</v>
      </c>
    </row>
    <row r="309" spans="1:2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6" t="s">
        <v>8271</v>
      </c>
      <c r="O309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10">
        <f t="shared" si="18"/>
        <v>41282.611122685186</v>
      </c>
      <c r="T309" s="11">
        <f t="shared" si="19"/>
        <v>41312.611122685186</v>
      </c>
      <c r="U309" s="10">
        <v>41282.611122685186</v>
      </c>
    </row>
    <row r="310" spans="1:21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6" t="s">
        <v>8271</v>
      </c>
      <c r="O3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10">
        <f t="shared" si="18"/>
        <v>40567.361226851848</v>
      </c>
      <c r="T310" s="11">
        <f t="shared" si="19"/>
        <v>40612.361226851848</v>
      </c>
      <c r="U310" s="10">
        <v>40567.361226851848</v>
      </c>
    </row>
    <row r="311" spans="1:21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6" t="s">
        <v>8271</v>
      </c>
      <c r="O3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10">
        <f t="shared" si="18"/>
        <v>41134.418217592589</v>
      </c>
      <c r="T311" s="11">
        <f t="shared" si="19"/>
        <v>41155.418217592589</v>
      </c>
      <c r="U311" s="10">
        <v>41134.418217592589</v>
      </c>
    </row>
    <row r="312" spans="1:21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6" t="s">
        <v>8271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10">
        <f t="shared" si="18"/>
        <v>40820.849803240737</v>
      </c>
      <c r="T312" s="11">
        <f t="shared" si="19"/>
        <v>40835.75</v>
      </c>
      <c r="U312" s="10">
        <v>40820.849803240737</v>
      </c>
    </row>
    <row r="313" spans="1:21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6" t="s">
        <v>8271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10">
        <f t="shared" si="18"/>
        <v>40867.886481481481</v>
      </c>
      <c r="T313" s="11">
        <f t="shared" si="19"/>
        <v>40908.999305555553</v>
      </c>
      <c r="U313" s="10">
        <v>40867.886481481481</v>
      </c>
    </row>
    <row r="314" spans="1:21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6" t="s">
        <v>8271</v>
      </c>
      <c r="O31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10">
        <f t="shared" si="18"/>
        <v>41348.544351851851</v>
      </c>
      <c r="T314" s="11">
        <f t="shared" si="19"/>
        <v>41378.544351851851</v>
      </c>
      <c r="U314" s="10">
        <v>41348.544351851851</v>
      </c>
    </row>
    <row r="315" spans="1:21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6" t="s">
        <v>8271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10">
        <f t="shared" si="18"/>
        <v>40356.894606481481</v>
      </c>
      <c r="T315" s="11">
        <f t="shared" si="19"/>
        <v>40401.332638888889</v>
      </c>
      <c r="U315" s="10">
        <v>40356.894606481481</v>
      </c>
    </row>
    <row r="316" spans="1:21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6" t="s">
        <v>8271</v>
      </c>
      <c r="O31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10">
        <f t="shared" si="18"/>
        <v>41304.499861111108</v>
      </c>
      <c r="T316" s="11">
        <f t="shared" si="19"/>
        <v>41334.499861111108</v>
      </c>
      <c r="U316" s="10">
        <v>41304.499861111108</v>
      </c>
    </row>
    <row r="317" spans="1:21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6" t="s">
        <v>8271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10">
        <f t="shared" si="18"/>
        <v>41113.439050925925</v>
      </c>
      <c r="T317" s="11">
        <f t="shared" si="19"/>
        <v>41143.439050925925</v>
      </c>
      <c r="U317" s="10">
        <v>41113.439050925925</v>
      </c>
    </row>
    <row r="318" spans="1:21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6" t="s">
        <v>8271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10">
        <f t="shared" si="18"/>
        <v>41950.590243055551</v>
      </c>
      <c r="T318" s="11">
        <f t="shared" si="19"/>
        <v>41983.874305555553</v>
      </c>
      <c r="U318" s="10">
        <v>41950.590243055551</v>
      </c>
    </row>
    <row r="319" spans="1:21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6" t="s">
        <v>8271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10">
        <f t="shared" si="18"/>
        <v>41589.343553240738</v>
      </c>
      <c r="T319" s="11">
        <f t="shared" si="19"/>
        <v>41619.343553240738</v>
      </c>
      <c r="U319" s="10">
        <v>41589.343553240738</v>
      </c>
    </row>
    <row r="320" spans="1:21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6" t="s">
        <v>8271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10">
        <f t="shared" si="18"/>
        <v>41329.705451388887</v>
      </c>
      <c r="T320" s="11">
        <f t="shared" si="19"/>
        <v>41359.663784722223</v>
      </c>
      <c r="U320" s="10">
        <v>41329.705451388887</v>
      </c>
    </row>
    <row r="321" spans="1:21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6" t="s">
        <v>8271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10">
        <f t="shared" si="18"/>
        <v>40123.504965277774</v>
      </c>
      <c r="T321" s="11">
        <f t="shared" si="19"/>
        <v>40210.999305555553</v>
      </c>
      <c r="U321" s="10">
        <v>40123.504965277774</v>
      </c>
    </row>
    <row r="322" spans="1:21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6" t="s">
        <v>8271</v>
      </c>
      <c r="O322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10">
        <f t="shared" si="18"/>
        <v>42331.21797453703</v>
      </c>
      <c r="T322" s="11">
        <f t="shared" si="19"/>
        <v>42360.624999999993</v>
      </c>
      <c r="U322" s="10">
        <v>42331.21797453703</v>
      </c>
    </row>
    <row r="323" spans="1:21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6" t="s">
        <v>8271</v>
      </c>
      <c r="O323">
        <f t="shared" ref="O323:O386" si="20">(E323/D323)*100</f>
        <v>102.66285714285715</v>
      </c>
      <c r="P323">
        <f t="shared" ref="P323:P386" si="21">IFERROR(E323/L323,"0")</f>
        <v>106.62314540059347</v>
      </c>
      <c r="Q323" t="s">
        <v>8310</v>
      </c>
      <c r="R323" t="s">
        <v>8315</v>
      </c>
      <c r="S323" s="10">
        <f t="shared" ref="S323:S386" si="22">(J323/86400)+25569+(-8/24)</f>
        <v>42647.113263888888</v>
      </c>
      <c r="T323" s="11">
        <f t="shared" ref="T323:T386" si="23">(I323/86400)+25569+(-8/24)</f>
        <v>42682.154930555553</v>
      </c>
      <c r="U323" s="10">
        <v>42647.113263888888</v>
      </c>
    </row>
    <row r="324" spans="1:21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6" t="s">
        <v>8271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10">
        <f t="shared" si="22"/>
        <v>42473.236666666664</v>
      </c>
      <c r="T324" s="11">
        <f t="shared" si="23"/>
        <v>42503.236666666664</v>
      </c>
      <c r="U324" s="10">
        <v>42473.236666666664</v>
      </c>
    </row>
    <row r="325" spans="1:21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6" t="s">
        <v>8271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10">
        <f t="shared" si="22"/>
        <v>42696.988032407404</v>
      </c>
      <c r="T325" s="11">
        <f t="shared" si="23"/>
        <v>42724.999305555553</v>
      </c>
      <c r="U325" s="10">
        <v>42696.988032407404</v>
      </c>
    </row>
    <row r="326" spans="1:21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6" t="s">
        <v>8271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10">
        <f t="shared" si="22"/>
        <v>42184.292916666665</v>
      </c>
      <c r="T326" s="11">
        <f t="shared" si="23"/>
        <v>42217.292916666665</v>
      </c>
      <c r="U326" s="10">
        <v>42184.292916666665</v>
      </c>
    </row>
    <row r="327" spans="1:21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6" t="s">
        <v>8271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10">
        <f t="shared" si="22"/>
        <v>42688.854548611103</v>
      </c>
      <c r="T327" s="11">
        <f t="shared" si="23"/>
        <v>42723.854548611103</v>
      </c>
      <c r="U327" s="10">
        <v>42688.854548611103</v>
      </c>
    </row>
    <row r="328" spans="1:21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6" t="s">
        <v>8271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10">
        <f t="shared" si="22"/>
        <v>42774.981550925928</v>
      </c>
      <c r="T328" s="11">
        <f t="shared" si="23"/>
        <v>42808.622916666667</v>
      </c>
      <c r="U328" s="10">
        <v>42774.981550925928</v>
      </c>
    </row>
    <row r="329" spans="1:21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6" t="s">
        <v>8271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10">
        <f t="shared" si="22"/>
        <v>42057.901956018519</v>
      </c>
      <c r="T329" s="11">
        <f t="shared" si="23"/>
        <v>42084.999999999993</v>
      </c>
      <c r="U329" s="10">
        <v>42057.901956018519</v>
      </c>
    </row>
    <row r="330" spans="1:21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6" t="s">
        <v>8271</v>
      </c>
      <c r="O33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10">
        <f t="shared" si="22"/>
        <v>42278.613287037035</v>
      </c>
      <c r="T330" s="11">
        <f t="shared" si="23"/>
        <v>42308.833333333336</v>
      </c>
      <c r="U330" s="10">
        <v>42278.613287037035</v>
      </c>
    </row>
    <row r="331" spans="1:21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6" t="s">
        <v>8271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10">
        <f t="shared" si="22"/>
        <v>42291.133414351854</v>
      </c>
      <c r="T331" s="11">
        <f t="shared" si="23"/>
        <v>42314.833333333336</v>
      </c>
      <c r="U331" s="10">
        <v>42291.133414351854</v>
      </c>
    </row>
    <row r="332" spans="1:21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6" t="s">
        <v>8271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10">
        <f t="shared" si="22"/>
        <v>41379.182442129626</v>
      </c>
      <c r="T332" s="11">
        <f t="shared" si="23"/>
        <v>41410.832638888889</v>
      </c>
      <c r="U332" s="10">
        <v>41379.182442129626</v>
      </c>
    </row>
    <row r="333" spans="1:21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6" t="s">
        <v>8271</v>
      </c>
      <c r="O333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10">
        <f t="shared" si="22"/>
        <v>42507.248078703698</v>
      </c>
      <c r="T333" s="11">
        <f t="shared" si="23"/>
        <v>42538.248078703698</v>
      </c>
      <c r="U333" s="10">
        <v>42507.248078703698</v>
      </c>
    </row>
    <row r="334" spans="1:21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6" t="s">
        <v>8271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10">
        <f t="shared" si="22"/>
        <v>42263.346956018511</v>
      </c>
      <c r="T334" s="11">
        <f t="shared" si="23"/>
        <v>42304.999999999993</v>
      </c>
      <c r="U334" s="10">
        <v>42263.346956018511</v>
      </c>
    </row>
    <row r="335" spans="1:21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6" t="s">
        <v>8271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10">
        <f t="shared" si="22"/>
        <v>42437.303136574068</v>
      </c>
      <c r="T335" s="11">
        <f t="shared" si="23"/>
        <v>42467.261469907404</v>
      </c>
      <c r="U335" s="10">
        <v>42437.303136574068</v>
      </c>
    </row>
    <row r="336" spans="1:21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6" t="s">
        <v>8271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10">
        <f t="shared" si="22"/>
        <v>42101.349039351851</v>
      </c>
      <c r="T336" s="11">
        <f t="shared" si="23"/>
        <v>42139.458333333336</v>
      </c>
      <c r="U336" s="10">
        <v>42101.349039351851</v>
      </c>
    </row>
    <row r="337" spans="1:21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6" t="s">
        <v>8271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10">
        <f t="shared" si="22"/>
        <v>42101.404108796291</v>
      </c>
      <c r="T337" s="11">
        <f t="shared" si="23"/>
        <v>42132.583333333336</v>
      </c>
      <c r="U337" s="10">
        <v>42101.404108796291</v>
      </c>
    </row>
    <row r="338" spans="1:21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6" t="s">
        <v>8271</v>
      </c>
      <c r="O338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10">
        <f t="shared" si="22"/>
        <v>42291.262939814813</v>
      </c>
      <c r="T338" s="11">
        <f t="shared" si="23"/>
        <v>42321.304606481477</v>
      </c>
      <c r="U338" s="10">
        <v>42291.262939814813</v>
      </c>
    </row>
    <row r="339" spans="1:21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6" t="s">
        <v>8271</v>
      </c>
      <c r="O339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10">
        <f t="shared" si="22"/>
        <v>42046.795231481483</v>
      </c>
      <c r="T339" s="11">
        <f t="shared" si="23"/>
        <v>42076.753564814811</v>
      </c>
      <c r="U339" s="10">
        <v>42046.795231481483</v>
      </c>
    </row>
    <row r="340" spans="1:21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6" t="s">
        <v>8271</v>
      </c>
      <c r="O34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10">
        <f t="shared" si="22"/>
        <v>42559.422337962962</v>
      </c>
      <c r="T340" s="11">
        <f t="shared" si="23"/>
        <v>42615.708333333336</v>
      </c>
      <c r="U340" s="10">
        <v>42559.422337962962</v>
      </c>
    </row>
    <row r="341" spans="1:21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6" t="s">
        <v>8271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10">
        <f t="shared" si="22"/>
        <v>42093.426712962959</v>
      </c>
      <c r="T341" s="11">
        <f t="shared" si="23"/>
        <v>42123.426712962959</v>
      </c>
      <c r="U341" s="10">
        <v>42093.426712962959</v>
      </c>
    </row>
    <row r="342" spans="1:21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6" t="s">
        <v>8271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10">
        <f t="shared" si="22"/>
        <v>42772.335729166669</v>
      </c>
      <c r="T342" s="11">
        <f t="shared" si="23"/>
        <v>42802.541666666664</v>
      </c>
      <c r="U342" s="10">
        <v>42772.335729166669</v>
      </c>
    </row>
    <row r="343" spans="1:21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6" t="s">
        <v>8271</v>
      </c>
      <c r="O343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10">
        <f t="shared" si="22"/>
        <v>41894.546273148146</v>
      </c>
      <c r="T343" s="11">
        <f t="shared" si="23"/>
        <v>41912.832638888889</v>
      </c>
      <c r="U343" s="10">
        <v>41894.546273148146</v>
      </c>
    </row>
    <row r="344" spans="1:21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6" t="s">
        <v>8271</v>
      </c>
      <c r="O34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10">
        <f t="shared" si="22"/>
        <v>42459.447511574072</v>
      </c>
      <c r="T344" s="11">
        <f t="shared" si="23"/>
        <v>42489.447511574072</v>
      </c>
      <c r="U344" s="10">
        <v>42459.447511574072</v>
      </c>
    </row>
    <row r="345" spans="1:21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6" t="s">
        <v>8271</v>
      </c>
      <c r="O34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10">
        <f t="shared" si="22"/>
        <v>41926.404456018514</v>
      </c>
      <c r="T345" s="11">
        <f t="shared" si="23"/>
        <v>41956.791666666664</v>
      </c>
      <c r="U345" s="10">
        <v>41926.404456018514</v>
      </c>
    </row>
    <row r="346" spans="1:21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6" t="s">
        <v>8271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10">
        <f t="shared" si="22"/>
        <v>42111.637662037036</v>
      </c>
      <c r="T346" s="11">
        <f t="shared" si="23"/>
        <v>42155.763888888883</v>
      </c>
      <c r="U346" s="10">
        <v>42111.637662037036</v>
      </c>
    </row>
    <row r="347" spans="1:21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6" t="s">
        <v>8271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10">
        <f t="shared" si="22"/>
        <v>42114.610995370364</v>
      </c>
      <c r="T347" s="11">
        <f t="shared" si="23"/>
        <v>42144.610995370364</v>
      </c>
      <c r="U347" s="10">
        <v>42114.610995370364</v>
      </c>
    </row>
    <row r="348" spans="1:21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6" t="s">
        <v>8271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10">
        <f t="shared" si="22"/>
        <v>42261.166909722218</v>
      </c>
      <c r="T348" s="11">
        <f t="shared" si="23"/>
        <v>42291.166909722218</v>
      </c>
      <c r="U348" s="10">
        <v>42261.166909722218</v>
      </c>
    </row>
    <row r="349" spans="1:21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6" t="s">
        <v>8271</v>
      </c>
      <c r="O349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10">
        <f t="shared" si="22"/>
        <v>42292.162141203698</v>
      </c>
      <c r="T349" s="11">
        <f t="shared" si="23"/>
        <v>42322.20380787037</v>
      </c>
      <c r="U349" s="10">
        <v>42292.162141203698</v>
      </c>
    </row>
    <row r="350" spans="1:21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6" t="s">
        <v>8271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10">
        <f t="shared" si="22"/>
        <v>42207.253657407404</v>
      </c>
      <c r="T350" s="11">
        <f t="shared" si="23"/>
        <v>42237.253657407404</v>
      </c>
      <c r="U350" s="10">
        <v>42207.253657407404</v>
      </c>
    </row>
    <row r="351" spans="1:21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6" t="s">
        <v>8271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10">
        <f t="shared" si="22"/>
        <v>42760.165601851848</v>
      </c>
      <c r="T351" s="11">
        <f t="shared" si="23"/>
        <v>42790.165601851848</v>
      </c>
      <c r="U351" s="10">
        <v>42760.165601851848</v>
      </c>
    </row>
    <row r="352" spans="1:21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6" t="s">
        <v>8271</v>
      </c>
      <c r="O352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10">
        <f t="shared" si="22"/>
        <v>42585.732743055552</v>
      </c>
      <c r="T352" s="11">
        <f t="shared" si="23"/>
        <v>42623.832638888889</v>
      </c>
      <c r="U352" s="10">
        <v>42585.732743055552</v>
      </c>
    </row>
    <row r="353" spans="1:21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6" t="s">
        <v>8271</v>
      </c>
      <c r="O353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10">
        <f t="shared" si="22"/>
        <v>42427.63141203703</v>
      </c>
      <c r="T353" s="11">
        <f t="shared" si="23"/>
        <v>42467.589745370373</v>
      </c>
      <c r="U353" s="10">
        <v>42427.63141203703</v>
      </c>
    </row>
    <row r="354" spans="1:21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6" t="s">
        <v>8271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10">
        <f t="shared" si="22"/>
        <v>41889.834120370368</v>
      </c>
      <c r="T354" s="11">
        <f t="shared" si="23"/>
        <v>41919.834120370368</v>
      </c>
      <c r="U354" s="10">
        <v>41889.834120370368</v>
      </c>
    </row>
    <row r="355" spans="1:21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6" t="s">
        <v>8271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10">
        <f t="shared" si="22"/>
        <v>42297.458553240744</v>
      </c>
      <c r="T355" s="11">
        <f t="shared" si="23"/>
        <v>42327.500219907401</v>
      </c>
      <c r="U355" s="10">
        <v>42297.458553240744</v>
      </c>
    </row>
    <row r="356" spans="1:21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6" t="s">
        <v>8271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10">
        <f t="shared" si="22"/>
        <v>42438.494456018518</v>
      </c>
      <c r="T356" s="11">
        <f t="shared" si="23"/>
        <v>42468.452789351846</v>
      </c>
      <c r="U356" s="10">
        <v>42438.494456018518</v>
      </c>
    </row>
    <row r="357" spans="1:21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6" t="s">
        <v>8271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10">
        <f t="shared" si="22"/>
        <v>41942.9605787037</v>
      </c>
      <c r="T357" s="11">
        <f t="shared" si="23"/>
        <v>41974.002245370364</v>
      </c>
      <c r="U357" s="10">
        <v>41942.9605787037</v>
      </c>
    </row>
    <row r="358" spans="1:21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6" t="s">
        <v>8271</v>
      </c>
      <c r="O358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10">
        <f t="shared" si="22"/>
        <v>42415.469826388886</v>
      </c>
      <c r="T358" s="11">
        <f t="shared" si="23"/>
        <v>42445.428159722222</v>
      </c>
      <c r="U358" s="10">
        <v>42415.469826388886</v>
      </c>
    </row>
    <row r="359" spans="1:21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6" t="s">
        <v>8271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10">
        <f t="shared" si="22"/>
        <v>42077.88885416666</v>
      </c>
      <c r="T359" s="11">
        <f t="shared" si="23"/>
        <v>42117.88885416666</v>
      </c>
      <c r="U359" s="10">
        <v>42077.88885416666</v>
      </c>
    </row>
    <row r="360" spans="1:21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6" t="s">
        <v>8271</v>
      </c>
      <c r="O36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10">
        <f t="shared" si="22"/>
        <v>42507.526863425919</v>
      </c>
      <c r="T360" s="11">
        <f t="shared" si="23"/>
        <v>42536.291666666664</v>
      </c>
      <c r="U360" s="10">
        <v>42507.526863425919</v>
      </c>
    </row>
    <row r="361" spans="1:21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6" t="s">
        <v>8271</v>
      </c>
      <c r="O36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10">
        <f t="shared" si="22"/>
        <v>41934.73715277778</v>
      </c>
      <c r="T361" s="11">
        <f t="shared" si="23"/>
        <v>41956.883333333331</v>
      </c>
      <c r="U361" s="10">
        <v>41934.73715277778</v>
      </c>
    </row>
    <row r="362" spans="1:21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6" t="s">
        <v>8271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10">
        <f t="shared" si="22"/>
        <v>42163.564583333333</v>
      </c>
      <c r="T362" s="11">
        <f t="shared" si="23"/>
        <v>42207.799305555549</v>
      </c>
      <c r="U362" s="10">
        <v>42163.564583333333</v>
      </c>
    </row>
    <row r="363" spans="1:21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6" t="s">
        <v>8271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10">
        <f t="shared" si="22"/>
        <v>41935.667893518512</v>
      </c>
      <c r="T363" s="11">
        <f t="shared" si="23"/>
        <v>41965.709560185183</v>
      </c>
      <c r="U363" s="10">
        <v>41935.667893518512</v>
      </c>
    </row>
    <row r="364" spans="1:21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6" t="s">
        <v>8271</v>
      </c>
      <c r="O36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10">
        <f t="shared" si="22"/>
        <v>41836.877210648148</v>
      </c>
      <c r="T364" s="11">
        <f t="shared" si="23"/>
        <v>41858.666666666664</v>
      </c>
      <c r="U364" s="10">
        <v>41836.877210648148</v>
      </c>
    </row>
    <row r="365" spans="1:21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6" t="s">
        <v>8271</v>
      </c>
      <c r="O36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10">
        <f t="shared" si="22"/>
        <v>40255.41129629629</v>
      </c>
      <c r="T365" s="11">
        <f t="shared" si="23"/>
        <v>40300.473611111105</v>
      </c>
      <c r="U365" s="10">
        <v>40255.41129629629</v>
      </c>
    </row>
    <row r="366" spans="1:21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6" t="s">
        <v>8271</v>
      </c>
      <c r="O36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10">
        <f t="shared" si="22"/>
        <v>41780.526296296295</v>
      </c>
      <c r="T366" s="11">
        <f t="shared" si="23"/>
        <v>41810.832638888889</v>
      </c>
      <c r="U366" s="10">
        <v>41780.526296296295</v>
      </c>
    </row>
    <row r="367" spans="1:21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6" t="s">
        <v>8271</v>
      </c>
      <c r="O36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10">
        <f t="shared" si="22"/>
        <v>41668.273136574069</v>
      </c>
      <c r="T367" s="11">
        <f t="shared" si="23"/>
        <v>41698.273136574069</v>
      </c>
      <c r="U367" s="10">
        <v>41668.273136574069</v>
      </c>
    </row>
    <row r="368" spans="1:21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6" t="s">
        <v>8271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10">
        <f t="shared" si="22"/>
        <v>41019.459699074076</v>
      </c>
      <c r="T368" s="11">
        <f t="shared" si="23"/>
        <v>41049.459699074076</v>
      </c>
      <c r="U368" s="10">
        <v>41019.459699074076</v>
      </c>
    </row>
    <row r="369" spans="1:21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6" t="s">
        <v>8271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10">
        <f t="shared" si="22"/>
        <v>41355.243958333333</v>
      </c>
      <c r="T369" s="11">
        <f t="shared" si="23"/>
        <v>41394.874305555553</v>
      </c>
      <c r="U369" s="10">
        <v>41355.243958333333</v>
      </c>
    </row>
    <row r="370" spans="1:21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6" t="s">
        <v>8271</v>
      </c>
      <c r="O37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10">
        <f t="shared" si="22"/>
        <v>42043.272245370368</v>
      </c>
      <c r="T370" s="11">
        <f t="shared" si="23"/>
        <v>42078.230578703697</v>
      </c>
      <c r="U370" s="10">
        <v>42043.272245370368</v>
      </c>
    </row>
    <row r="371" spans="1:21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6" t="s">
        <v>8271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10">
        <f t="shared" si="22"/>
        <v>40893.2183912037</v>
      </c>
      <c r="T371" s="11">
        <f t="shared" si="23"/>
        <v>40923.2183912037</v>
      </c>
      <c r="U371" s="10">
        <v>40893.2183912037</v>
      </c>
    </row>
    <row r="372" spans="1:21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6" t="s">
        <v>8271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10">
        <f t="shared" si="22"/>
        <v>42711.461805555555</v>
      </c>
      <c r="T372" s="11">
        <f t="shared" si="23"/>
        <v>42741.461805555555</v>
      </c>
      <c r="U372" s="10">
        <v>42711.461805555555</v>
      </c>
    </row>
    <row r="373" spans="1:21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6" t="s">
        <v>8271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10">
        <f t="shared" si="22"/>
        <v>41261.434479166666</v>
      </c>
      <c r="T373" s="11">
        <f t="shared" si="23"/>
        <v>41306.434479166666</v>
      </c>
      <c r="U373" s="10">
        <v>41261.434479166666</v>
      </c>
    </row>
    <row r="374" spans="1:21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6" t="s">
        <v>8271</v>
      </c>
      <c r="O37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10">
        <f t="shared" si="22"/>
        <v>42425.243564814817</v>
      </c>
      <c r="T374" s="11">
        <f t="shared" si="23"/>
        <v>42465.333333333336</v>
      </c>
      <c r="U374" s="10">
        <v>42425.243564814817</v>
      </c>
    </row>
    <row r="375" spans="1:21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6" t="s">
        <v>8271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10">
        <f t="shared" si="22"/>
        <v>41078.578680555554</v>
      </c>
      <c r="T375" s="11">
        <f t="shared" si="23"/>
        <v>41108.578680555554</v>
      </c>
      <c r="U375" s="10">
        <v>41078.578680555554</v>
      </c>
    </row>
    <row r="376" spans="1:21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6" t="s">
        <v>8271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10">
        <f t="shared" si="22"/>
        <v>40757.555914351848</v>
      </c>
      <c r="T376" s="11">
        <f t="shared" si="23"/>
        <v>40802.555914351848</v>
      </c>
      <c r="U376" s="10">
        <v>40757.555914351848</v>
      </c>
    </row>
    <row r="377" spans="1:21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6" t="s">
        <v>8271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10">
        <f t="shared" si="22"/>
        <v>41657.65174768518</v>
      </c>
      <c r="T377" s="11">
        <f t="shared" si="23"/>
        <v>41699.387499999997</v>
      </c>
      <c r="U377" s="10">
        <v>41657.65174768518</v>
      </c>
    </row>
    <row r="378" spans="1:21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6" t="s">
        <v>8271</v>
      </c>
      <c r="O378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10">
        <f t="shared" si="22"/>
        <v>42576.119398148141</v>
      </c>
      <c r="T378" s="11">
        <f t="shared" si="23"/>
        <v>42607.119398148141</v>
      </c>
      <c r="U378" s="10">
        <v>42576.119398148141</v>
      </c>
    </row>
    <row r="379" spans="1:21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6" t="s">
        <v>8271</v>
      </c>
      <c r="O379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10">
        <f t="shared" si="22"/>
        <v>42291.917453703696</v>
      </c>
      <c r="T379" s="11">
        <f t="shared" si="23"/>
        <v>42321.959027777775</v>
      </c>
      <c r="U379" s="10">
        <v>42291.917453703696</v>
      </c>
    </row>
    <row r="380" spans="1:21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6" t="s">
        <v>8271</v>
      </c>
      <c r="O38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10">
        <f t="shared" si="22"/>
        <v>42370.238518518519</v>
      </c>
      <c r="T380" s="11">
        <f t="shared" si="23"/>
        <v>42394.661111111105</v>
      </c>
      <c r="U380" s="10">
        <v>42370.238518518519</v>
      </c>
    </row>
    <row r="381" spans="1:21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6" t="s">
        <v>8271</v>
      </c>
      <c r="O38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10">
        <f t="shared" si="22"/>
        <v>40987.354999999996</v>
      </c>
      <c r="T381" s="11">
        <f t="shared" si="23"/>
        <v>41032.354999999996</v>
      </c>
      <c r="U381" s="10">
        <v>40987.354999999996</v>
      </c>
    </row>
    <row r="382" spans="1:21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6" t="s">
        <v>8271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10">
        <f t="shared" si="22"/>
        <v>42367.386481481481</v>
      </c>
      <c r="T382" s="11">
        <f t="shared" si="23"/>
        <v>42392.386481481481</v>
      </c>
      <c r="U382" s="10">
        <v>42367.386481481481</v>
      </c>
    </row>
    <row r="383" spans="1:21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6" t="s">
        <v>8271</v>
      </c>
      <c r="O383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10">
        <f t="shared" si="22"/>
        <v>41085.36478009259</v>
      </c>
      <c r="T383" s="11">
        <f t="shared" si="23"/>
        <v>41119.875</v>
      </c>
      <c r="U383" s="10">
        <v>41085.36478009259</v>
      </c>
    </row>
    <row r="384" spans="1:21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6" t="s">
        <v>8271</v>
      </c>
      <c r="O38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10">
        <f t="shared" si="22"/>
        <v>41144.376157407409</v>
      </c>
      <c r="T384" s="11">
        <f t="shared" si="23"/>
        <v>41158.376157407409</v>
      </c>
      <c r="U384" s="10">
        <v>41144.376157407409</v>
      </c>
    </row>
    <row r="385" spans="1:21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6" t="s">
        <v>8271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10">
        <f t="shared" si="22"/>
        <v>41754.78424768518</v>
      </c>
      <c r="T385" s="11">
        <f t="shared" si="23"/>
        <v>41777.78424768518</v>
      </c>
      <c r="U385" s="10">
        <v>41754.78424768518</v>
      </c>
    </row>
    <row r="386" spans="1:21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6" t="s">
        <v>8271</v>
      </c>
      <c r="O38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10">
        <f t="shared" si="22"/>
        <v>41980.448460648149</v>
      </c>
      <c r="T386" s="11">
        <f t="shared" si="23"/>
        <v>42010.448460648149</v>
      </c>
      <c r="U386" s="10">
        <v>41980.448460648149</v>
      </c>
    </row>
    <row r="387" spans="1:21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6" t="s">
        <v>8271</v>
      </c>
      <c r="O387">
        <f t="shared" ref="O387:O450" si="24">(E387/D387)*100</f>
        <v>105.982</v>
      </c>
      <c r="P387">
        <f t="shared" ref="P387:P450" si="25">IFERROR(E387/L387,"0")</f>
        <v>111.79535864978902</v>
      </c>
      <c r="Q387" t="s">
        <v>8310</v>
      </c>
      <c r="R387" t="s">
        <v>8315</v>
      </c>
      <c r="S387" s="10">
        <f t="shared" ref="S387:S450" si="26">(J387/86400)+25569+(-8/24)</f>
        <v>41934.251168981478</v>
      </c>
      <c r="T387" s="11">
        <f t="shared" ref="T387:T450" si="27">(I387/86400)+25569+(-8/24)</f>
        <v>41964.29283564815</v>
      </c>
      <c r="U387" s="10">
        <v>41934.251168981478</v>
      </c>
    </row>
    <row r="388" spans="1:21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6" t="s">
        <v>8271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10">
        <f t="shared" si="26"/>
        <v>42211.617951388886</v>
      </c>
      <c r="T388" s="11">
        <f t="shared" si="27"/>
        <v>42226.617951388886</v>
      </c>
      <c r="U388" s="10">
        <v>42211.617951388886</v>
      </c>
    </row>
    <row r="389" spans="1:21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6" t="s">
        <v>8271</v>
      </c>
      <c r="O389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10">
        <f t="shared" si="26"/>
        <v>42200.343263888884</v>
      </c>
      <c r="T389" s="11">
        <f t="shared" si="27"/>
        <v>42230.916666666664</v>
      </c>
      <c r="U389" s="10">
        <v>42200.343263888884</v>
      </c>
    </row>
    <row r="390" spans="1:21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6" t="s">
        <v>8271</v>
      </c>
      <c r="O39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10">
        <f t="shared" si="26"/>
        <v>42548.74282407407</v>
      </c>
      <c r="T390" s="11">
        <f t="shared" si="27"/>
        <v>42578.74282407407</v>
      </c>
      <c r="U390" s="10">
        <v>42548.74282407407</v>
      </c>
    </row>
    <row r="391" spans="1:21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6" t="s">
        <v>8271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10">
        <f t="shared" si="26"/>
        <v>41673.729745370372</v>
      </c>
      <c r="T391" s="11">
        <f t="shared" si="27"/>
        <v>41705.624305555553</v>
      </c>
      <c r="U391" s="10">
        <v>41673.729745370372</v>
      </c>
    </row>
    <row r="392" spans="1:21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6" t="s">
        <v>8271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10">
        <f t="shared" si="26"/>
        <v>42111.703379629624</v>
      </c>
      <c r="T392" s="11">
        <f t="shared" si="27"/>
        <v>42131.703379629624</v>
      </c>
      <c r="U392" s="10">
        <v>42111.703379629624</v>
      </c>
    </row>
    <row r="393" spans="1:21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6" t="s">
        <v>8271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10">
        <f t="shared" si="26"/>
        <v>40864.708923611106</v>
      </c>
      <c r="T393" s="11">
        <f t="shared" si="27"/>
        <v>40894.707638888889</v>
      </c>
      <c r="U393" s="10">
        <v>40864.708923611106</v>
      </c>
    </row>
    <row r="394" spans="1:21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6" t="s">
        <v>8271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10">
        <f t="shared" si="26"/>
        <v>40763.383923611109</v>
      </c>
      <c r="T394" s="11">
        <f t="shared" si="27"/>
        <v>40793.791666666664</v>
      </c>
      <c r="U394" s="10">
        <v>40763.383923611109</v>
      </c>
    </row>
    <row r="395" spans="1:21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6" t="s">
        <v>8271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10">
        <f t="shared" si="26"/>
        <v>41526.375601851847</v>
      </c>
      <c r="T395" s="11">
        <f t="shared" si="27"/>
        <v>41557.375601851847</v>
      </c>
      <c r="U395" s="10">
        <v>41526.375601851847</v>
      </c>
    </row>
    <row r="396" spans="1:21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6" t="s">
        <v>8271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42417.48474537037</v>
      </c>
      <c r="T396" s="11">
        <f t="shared" si="27"/>
        <v>42477.443078703705</v>
      </c>
      <c r="U396" s="10">
        <v>42417.48474537037</v>
      </c>
    </row>
    <row r="397" spans="1:21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6" t="s">
        <v>8271</v>
      </c>
      <c r="O39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10">
        <f t="shared" si="26"/>
        <v>40990.575925925921</v>
      </c>
      <c r="T397" s="11">
        <f t="shared" si="27"/>
        <v>41026.563888888886</v>
      </c>
      <c r="U397" s="10">
        <v>40990.575925925921</v>
      </c>
    </row>
    <row r="398" spans="1:21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6" t="s">
        <v>8271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10">
        <f t="shared" si="26"/>
        <v>41082.231550925928</v>
      </c>
      <c r="T398" s="11">
        <f t="shared" si="27"/>
        <v>41097.231550925928</v>
      </c>
      <c r="U398" s="10">
        <v>41082.231550925928</v>
      </c>
    </row>
    <row r="399" spans="1:21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6" t="s">
        <v>8271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10">
        <f t="shared" si="26"/>
        <v>40379.443101851852</v>
      </c>
      <c r="T399" s="11">
        <f t="shared" si="27"/>
        <v>40421.822222222218</v>
      </c>
      <c r="U399" s="10">
        <v>40379.443101851852</v>
      </c>
    </row>
    <row r="400" spans="1:21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6" t="s">
        <v>8271</v>
      </c>
      <c r="O40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10">
        <f t="shared" si="26"/>
        <v>42078.459791666661</v>
      </c>
      <c r="T400" s="11">
        <f t="shared" si="27"/>
        <v>42123.459791666661</v>
      </c>
      <c r="U400" s="10">
        <v>42078.459791666661</v>
      </c>
    </row>
    <row r="401" spans="1:21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6" t="s">
        <v>8271</v>
      </c>
      <c r="O40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10">
        <f t="shared" si="26"/>
        <v>42687.542442129627</v>
      </c>
      <c r="T401" s="11">
        <f t="shared" si="27"/>
        <v>42718.166666666664</v>
      </c>
      <c r="U401" s="10">
        <v>42687.542442129627</v>
      </c>
    </row>
    <row r="402" spans="1:21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6" t="s">
        <v>8271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10">
        <f t="shared" si="26"/>
        <v>41745.302627314813</v>
      </c>
      <c r="T402" s="11">
        <f t="shared" si="27"/>
        <v>41775.8125</v>
      </c>
      <c r="U402" s="10">
        <v>41745.302627314813</v>
      </c>
    </row>
    <row r="403" spans="1:21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6" t="s">
        <v>8271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10">
        <f t="shared" si="26"/>
        <v>40732.508912037032</v>
      </c>
      <c r="T403" s="11">
        <f t="shared" si="27"/>
        <v>40762.508912037032</v>
      </c>
      <c r="U403" s="10">
        <v>40732.508912037032</v>
      </c>
    </row>
    <row r="404" spans="1:21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6" t="s">
        <v>8271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10">
        <f t="shared" si="26"/>
        <v>42292.206215277773</v>
      </c>
      <c r="T404" s="11">
        <f t="shared" si="27"/>
        <v>42313.247881944444</v>
      </c>
      <c r="U404" s="10">
        <v>42292.206215277773</v>
      </c>
    </row>
    <row r="405" spans="1:21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6" t="s">
        <v>8271</v>
      </c>
      <c r="O40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10">
        <f t="shared" si="26"/>
        <v>40717.977326388886</v>
      </c>
      <c r="T405" s="11">
        <f t="shared" si="27"/>
        <v>40764.963888888888</v>
      </c>
      <c r="U405" s="10">
        <v>40717.977326388886</v>
      </c>
    </row>
    <row r="406" spans="1:21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6" t="s">
        <v>8271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10">
        <f t="shared" si="26"/>
        <v>41646.294699074067</v>
      </c>
      <c r="T406" s="11">
        <f t="shared" si="27"/>
        <v>41675.62777777778</v>
      </c>
      <c r="U406" s="10">
        <v>41646.294699074067</v>
      </c>
    </row>
    <row r="407" spans="1:21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6" t="s">
        <v>8271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41673.751608796294</v>
      </c>
      <c r="T407" s="11">
        <f t="shared" si="27"/>
        <v>41703.751608796294</v>
      </c>
      <c r="U407" s="10">
        <v>41673.751608796294</v>
      </c>
    </row>
    <row r="408" spans="1:21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6" t="s">
        <v>8271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10">
        <f t="shared" si="26"/>
        <v>40637.82913194444</v>
      </c>
      <c r="T408" s="11">
        <f t="shared" si="27"/>
        <v>40671.915972222218</v>
      </c>
      <c r="U408" s="10">
        <v>40637.82913194444</v>
      </c>
    </row>
    <row r="409" spans="1:21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6" t="s">
        <v>8271</v>
      </c>
      <c r="O409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10">
        <f t="shared" si="26"/>
        <v>40806.537615740737</v>
      </c>
      <c r="T409" s="11">
        <f t="shared" si="27"/>
        <v>40866.579282407409</v>
      </c>
      <c r="U409" s="10">
        <v>40806.537615740737</v>
      </c>
    </row>
    <row r="410" spans="1:21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6" t="s">
        <v>8271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10">
        <f t="shared" si="26"/>
        <v>41543.402662037035</v>
      </c>
      <c r="T410" s="11">
        <f t="shared" si="27"/>
        <v>41583.444328703699</v>
      </c>
      <c r="U410" s="10">
        <v>41543.402662037035</v>
      </c>
    </row>
    <row r="411" spans="1:21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6" t="s">
        <v>8271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42543.529444444437</v>
      </c>
      <c r="T411" s="11">
        <f t="shared" si="27"/>
        <v>42573.529444444437</v>
      </c>
      <c r="U411" s="10">
        <v>42543.529444444437</v>
      </c>
    </row>
    <row r="412" spans="1:21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6" t="s">
        <v>8271</v>
      </c>
      <c r="O412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10">
        <f t="shared" si="26"/>
        <v>42113.648113425923</v>
      </c>
      <c r="T412" s="11">
        <f t="shared" si="27"/>
        <v>42173.648113425923</v>
      </c>
      <c r="U412" s="10">
        <v>42113.648113425923</v>
      </c>
    </row>
    <row r="413" spans="1:21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6" t="s">
        <v>8271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10">
        <f t="shared" si="26"/>
        <v>41597.842638888884</v>
      </c>
      <c r="T413" s="11">
        <f t="shared" si="27"/>
        <v>41629.875</v>
      </c>
      <c r="U413" s="10">
        <v>41597.842638888884</v>
      </c>
    </row>
    <row r="414" spans="1:21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6" t="s">
        <v>8271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10">
        <f t="shared" si="26"/>
        <v>41099.409467592588</v>
      </c>
      <c r="T414" s="11">
        <f t="shared" si="27"/>
        <v>41115.409467592588</v>
      </c>
      <c r="U414" s="10">
        <v>41099.409467592588</v>
      </c>
    </row>
    <row r="415" spans="1:21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6" t="s">
        <v>8271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10">
        <f t="shared" si="26"/>
        <v>41079.54410879629</v>
      </c>
      <c r="T415" s="11">
        <f t="shared" si="27"/>
        <v>41109.54410879629</v>
      </c>
      <c r="U415" s="10">
        <v>41079.54410879629</v>
      </c>
    </row>
    <row r="416" spans="1:21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6" t="s">
        <v>8271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10">
        <f t="shared" si="26"/>
        <v>41528.72991898148</v>
      </c>
      <c r="T416" s="11">
        <f t="shared" si="27"/>
        <v>41558.72991898148</v>
      </c>
      <c r="U416" s="10">
        <v>41528.72991898148</v>
      </c>
    </row>
    <row r="417" spans="1:21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6" t="s">
        <v>8271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10">
        <f t="shared" si="26"/>
        <v>41904.518541666665</v>
      </c>
      <c r="T417" s="11">
        <f t="shared" si="27"/>
        <v>41929.166666666664</v>
      </c>
      <c r="U417" s="10">
        <v>41904.518541666665</v>
      </c>
    </row>
    <row r="418" spans="1:21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6" t="s">
        <v>8271</v>
      </c>
      <c r="O418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10">
        <f t="shared" si="26"/>
        <v>41648.062858796293</v>
      </c>
      <c r="T418" s="11">
        <f t="shared" si="27"/>
        <v>41678.062858796293</v>
      </c>
      <c r="U418" s="10">
        <v>41648.062858796293</v>
      </c>
    </row>
    <row r="419" spans="1:21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6" t="s">
        <v>8271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10">
        <f t="shared" si="26"/>
        <v>41360.637268518512</v>
      </c>
      <c r="T419" s="11">
        <f t="shared" si="27"/>
        <v>41371.856249999997</v>
      </c>
      <c r="U419" s="10">
        <v>41360.637268518512</v>
      </c>
    </row>
    <row r="420" spans="1:21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6" t="s">
        <v>8271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42177.94903935185</v>
      </c>
      <c r="T420" s="11">
        <f t="shared" si="27"/>
        <v>42207.94903935185</v>
      </c>
      <c r="U420" s="10">
        <v>42177.94903935185</v>
      </c>
    </row>
    <row r="421" spans="1:21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6" t="s">
        <v>8271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10">
        <f t="shared" si="26"/>
        <v>41394.509108796294</v>
      </c>
      <c r="T421" s="11">
        <f t="shared" si="27"/>
        <v>41454.509108796294</v>
      </c>
      <c r="U421" s="10">
        <v>41394.509108796294</v>
      </c>
    </row>
    <row r="422" spans="1:21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6" t="s">
        <v>8272</v>
      </c>
      <c r="O422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10">
        <f t="shared" si="26"/>
        <v>41681.903136574074</v>
      </c>
      <c r="T422" s="11">
        <f t="shared" si="27"/>
        <v>41711.861469907402</v>
      </c>
      <c r="U422" s="10">
        <v>41681.903136574074</v>
      </c>
    </row>
    <row r="423" spans="1:21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6" t="s">
        <v>8272</v>
      </c>
      <c r="O423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10">
        <f t="shared" si="26"/>
        <v>42177.158055555548</v>
      </c>
      <c r="T423" s="11">
        <f t="shared" si="27"/>
        <v>42237.158055555548</v>
      </c>
      <c r="U423" s="10">
        <v>42177.158055555548</v>
      </c>
    </row>
    <row r="424" spans="1:21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6" t="s">
        <v>8272</v>
      </c>
      <c r="O424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10">
        <f t="shared" si="26"/>
        <v>41862.927048611113</v>
      </c>
      <c r="T424" s="11">
        <f t="shared" si="27"/>
        <v>41892.927048611113</v>
      </c>
      <c r="U424" s="10">
        <v>41862.927048611113</v>
      </c>
    </row>
    <row r="425" spans="1:21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6" t="s">
        <v>8272</v>
      </c>
      <c r="O425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10">
        <f t="shared" si="26"/>
        <v>41400.592939814815</v>
      </c>
      <c r="T425" s="11">
        <f t="shared" si="27"/>
        <v>41430.592939814815</v>
      </c>
      <c r="U425" s="10">
        <v>41400.592939814815</v>
      </c>
    </row>
    <row r="426" spans="1:21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6" t="s">
        <v>8272</v>
      </c>
      <c r="O426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40934.042812499996</v>
      </c>
      <c r="T426" s="11">
        <f t="shared" si="27"/>
        <v>40994.001145833332</v>
      </c>
      <c r="U426" s="10">
        <v>40934.042812499996</v>
      </c>
    </row>
    <row r="427" spans="1:21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6" t="s">
        <v>8272</v>
      </c>
      <c r="O427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42275.527824074066</v>
      </c>
      <c r="T427" s="11">
        <f t="shared" si="27"/>
        <v>42335.569490740738</v>
      </c>
      <c r="U427" s="10">
        <v>42275.527824074066</v>
      </c>
    </row>
    <row r="428" spans="1:21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6" t="s">
        <v>8272</v>
      </c>
      <c r="O428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10">
        <f t="shared" si="26"/>
        <v>42400.378634259258</v>
      </c>
      <c r="T428" s="11">
        <f t="shared" si="27"/>
        <v>42430.378634259258</v>
      </c>
      <c r="U428" s="10">
        <v>42400.378634259258</v>
      </c>
    </row>
    <row r="429" spans="1:21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6" t="s">
        <v>8272</v>
      </c>
      <c r="O429">
        <f t="shared" si="24"/>
        <v>0</v>
      </c>
      <c r="P429" t="str">
        <f t="shared" si="25"/>
        <v>0</v>
      </c>
      <c r="Q429" t="s">
        <v>8310</v>
      </c>
      <c r="R429" t="s">
        <v>8316</v>
      </c>
      <c r="S429" s="10">
        <f t="shared" si="26"/>
        <v>42285.575694444444</v>
      </c>
      <c r="T429" s="11">
        <f t="shared" si="27"/>
        <v>42299.457638888889</v>
      </c>
      <c r="U429" s="10">
        <v>42285.575694444444</v>
      </c>
    </row>
    <row r="430" spans="1:21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6" t="s">
        <v>8272</v>
      </c>
      <c r="O430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41778.433391203704</v>
      </c>
      <c r="T430" s="11">
        <f t="shared" si="27"/>
        <v>41806.583333333328</v>
      </c>
      <c r="U430" s="10">
        <v>41778.433391203704</v>
      </c>
    </row>
    <row r="431" spans="1:21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6" t="s">
        <v>8272</v>
      </c>
      <c r="O431">
        <f t="shared" si="24"/>
        <v>0</v>
      </c>
      <c r="P431" t="str">
        <f t="shared" si="25"/>
        <v>0</v>
      </c>
      <c r="Q431" t="s">
        <v>8310</v>
      </c>
      <c r="R431" t="s">
        <v>8316</v>
      </c>
      <c r="S431" s="10">
        <f t="shared" si="26"/>
        <v>40070.568078703705</v>
      </c>
      <c r="T431" s="11">
        <f t="shared" si="27"/>
        <v>40143.874305555553</v>
      </c>
      <c r="U431" s="10">
        <v>40070.568078703705</v>
      </c>
    </row>
    <row r="432" spans="1:21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6" t="s">
        <v>8272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41512.773923611108</v>
      </c>
      <c r="T432" s="11">
        <f t="shared" si="27"/>
        <v>41527.773923611108</v>
      </c>
      <c r="U432" s="10">
        <v>41512.773923611108</v>
      </c>
    </row>
    <row r="433" spans="1:21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6" t="s">
        <v>8272</v>
      </c>
      <c r="O433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10">
        <f t="shared" si="26"/>
        <v>42526.537997685184</v>
      </c>
      <c r="T433" s="11">
        <f t="shared" si="27"/>
        <v>42556.537997685184</v>
      </c>
      <c r="U433" s="10">
        <v>42526.537997685184</v>
      </c>
    </row>
    <row r="434" spans="1:21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6" t="s">
        <v>8272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42238.39329861111</v>
      </c>
      <c r="T434" s="11">
        <f t="shared" si="27"/>
        <v>42298.39329861111</v>
      </c>
      <c r="U434" s="10">
        <v>42238.39329861111</v>
      </c>
    </row>
    <row r="435" spans="1:21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6" t="s">
        <v>8272</v>
      </c>
      <c r="O435">
        <f t="shared" si="24"/>
        <v>0</v>
      </c>
      <c r="P435" t="str">
        <f t="shared" si="25"/>
        <v>0</v>
      </c>
      <c r="Q435" t="s">
        <v>8310</v>
      </c>
      <c r="R435" t="s">
        <v>8316</v>
      </c>
      <c r="S435" s="10">
        <f t="shared" si="26"/>
        <v>42228.296550925923</v>
      </c>
      <c r="T435" s="11">
        <f t="shared" si="27"/>
        <v>42288.296550925923</v>
      </c>
      <c r="U435" s="10">
        <v>42228.296550925923</v>
      </c>
    </row>
    <row r="436" spans="1:21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6" t="s">
        <v>8272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41576.501180555555</v>
      </c>
      <c r="T436" s="11">
        <f t="shared" si="27"/>
        <v>41609.542847222219</v>
      </c>
      <c r="U436" s="10">
        <v>41576.501180555555</v>
      </c>
    </row>
    <row r="437" spans="1:21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6" t="s">
        <v>8272</v>
      </c>
      <c r="O437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41500.414120370369</v>
      </c>
      <c r="T437" s="11">
        <f t="shared" si="27"/>
        <v>41530.414120370369</v>
      </c>
      <c r="U437" s="10">
        <v>41500.414120370369</v>
      </c>
    </row>
    <row r="438" spans="1:21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6" t="s">
        <v>8272</v>
      </c>
      <c r="O438">
        <f t="shared" si="24"/>
        <v>0</v>
      </c>
      <c r="P438" t="str">
        <f t="shared" si="25"/>
        <v>0</v>
      </c>
      <c r="Q438" t="s">
        <v>8310</v>
      </c>
      <c r="R438" t="s">
        <v>8316</v>
      </c>
      <c r="S438" s="10">
        <f t="shared" si="26"/>
        <v>41456.029085648144</v>
      </c>
      <c r="T438" s="11">
        <f t="shared" si="27"/>
        <v>41486.029085648144</v>
      </c>
      <c r="U438" s="10">
        <v>41456.029085648144</v>
      </c>
    </row>
    <row r="439" spans="1:21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6" t="s">
        <v>8272</v>
      </c>
      <c r="O439">
        <f t="shared" si="24"/>
        <v>0</v>
      </c>
      <c r="P439" t="str">
        <f t="shared" si="25"/>
        <v>0</v>
      </c>
      <c r="Q439" t="s">
        <v>8310</v>
      </c>
      <c r="R439" t="s">
        <v>8316</v>
      </c>
      <c r="S439" s="10">
        <f t="shared" si="26"/>
        <v>42590.985254629624</v>
      </c>
      <c r="T439" s="11">
        <f t="shared" si="27"/>
        <v>42650.985254629624</v>
      </c>
      <c r="U439" s="10">
        <v>42590.985254629624</v>
      </c>
    </row>
    <row r="440" spans="1:21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6" t="s">
        <v>8272</v>
      </c>
      <c r="O440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10">
        <f t="shared" si="26"/>
        <v>42295.927754629629</v>
      </c>
      <c r="T440" s="11">
        <f t="shared" si="27"/>
        <v>42325.969421296293</v>
      </c>
      <c r="U440" s="10">
        <v>42295.927754629629</v>
      </c>
    </row>
    <row r="441" spans="1:21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6" t="s">
        <v>8272</v>
      </c>
      <c r="O441">
        <f t="shared" si="24"/>
        <v>0</v>
      </c>
      <c r="P441" t="str">
        <f t="shared" si="25"/>
        <v>0</v>
      </c>
      <c r="Q441" t="s">
        <v>8310</v>
      </c>
      <c r="R441" t="s">
        <v>8316</v>
      </c>
      <c r="S441" s="10">
        <f t="shared" si="26"/>
        <v>41919.428449074076</v>
      </c>
      <c r="T441" s="11">
        <f t="shared" si="27"/>
        <v>41929.428449074076</v>
      </c>
      <c r="U441" s="10">
        <v>41919.428449074076</v>
      </c>
    </row>
    <row r="442" spans="1:21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6" t="s">
        <v>8272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42423.652233796289</v>
      </c>
      <c r="T442" s="11">
        <f t="shared" si="27"/>
        <v>42453.610567129632</v>
      </c>
      <c r="U442" s="10">
        <v>42423.652233796289</v>
      </c>
    </row>
    <row r="443" spans="1:21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6" t="s">
        <v>8272</v>
      </c>
      <c r="O443">
        <f t="shared" si="24"/>
        <v>0</v>
      </c>
      <c r="P443" t="str">
        <f t="shared" si="25"/>
        <v>0</v>
      </c>
      <c r="Q443" t="s">
        <v>8310</v>
      </c>
      <c r="R443" t="s">
        <v>8316</v>
      </c>
      <c r="S443" s="10">
        <f t="shared" si="26"/>
        <v>41550.460601851846</v>
      </c>
      <c r="T443" s="11">
        <f t="shared" si="27"/>
        <v>41580.460601851846</v>
      </c>
      <c r="U443" s="10">
        <v>41550.460601851846</v>
      </c>
    </row>
    <row r="444" spans="1:2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6" t="s">
        <v>8272</v>
      </c>
      <c r="O444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10">
        <f t="shared" si="26"/>
        <v>42024.555358796293</v>
      </c>
      <c r="T444" s="11">
        <f t="shared" si="27"/>
        <v>42054.555358796293</v>
      </c>
      <c r="U444" s="10">
        <v>42024.555358796293</v>
      </c>
    </row>
    <row r="445" spans="1:21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6" t="s">
        <v>8272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10">
        <f t="shared" si="26"/>
        <v>41649.681724537033</v>
      </c>
      <c r="T445" s="11">
        <f t="shared" si="27"/>
        <v>41679.681724537033</v>
      </c>
      <c r="U445" s="10">
        <v>41649.681724537033</v>
      </c>
    </row>
    <row r="446" spans="1:21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6" t="s">
        <v>8272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40894.57362268518</v>
      </c>
      <c r="T446" s="11">
        <f t="shared" si="27"/>
        <v>40954.57362268518</v>
      </c>
      <c r="U446" s="10">
        <v>40894.57362268518</v>
      </c>
    </row>
    <row r="447" spans="1:21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6" t="s">
        <v>8272</v>
      </c>
      <c r="O447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42130.002025462956</v>
      </c>
      <c r="T447" s="11">
        <f t="shared" si="27"/>
        <v>42145.002025462956</v>
      </c>
      <c r="U447" s="10">
        <v>42130.002025462956</v>
      </c>
    </row>
    <row r="448" spans="1:21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6" t="s">
        <v>8272</v>
      </c>
      <c r="O448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10">
        <f t="shared" si="26"/>
        <v>42036.750231481477</v>
      </c>
      <c r="T448" s="11">
        <f t="shared" si="27"/>
        <v>42066.750231481477</v>
      </c>
      <c r="U448" s="10">
        <v>42036.750231481477</v>
      </c>
    </row>
    <row r="449" spans="1:21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6" t="s">
        <v>8272</v>
      </c>
      <c r="O449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41331.22179398148</v>
      </c>
      <c r="T449" s="11">
        <f t="shared" si="27"/>
        <v>41356.180127314808</v>
      </c>
      <c r="U449" s="10">
        <v>41331.22179398148</v>
      </c>
    </row>
    <row r="450" spans="1:21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6" t="s">
        <v>8272</v>
      </c>
      <c r="O450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10">
        <f t="shared" si="26"/>
        <v>41753.424710648142</v>
      </c>
      <c r="T450" s="11">
        <f t="shared" si="27"/>
        <v>41773.424710648142</v>
      </c>
      <c r="U450" s="10">
        <v>41753.424710648142</v>
      </c>
    </row>
    <row r="451" spans="1:21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6" t="s">
        <v>8272</v>
      </c>
      <c r="O451">
        <f t="shared" ref="O451:O514" si="28">(E451/D451)*100</f>
        <v>2.25</v>
      </c>
      <c r="P451">
        <f t="shared" ref="P451:P514" si="29">IFERROR(E451/L451,"0")</f>
        <v>9</v>
      </c>
      <c r="Q451" t="s">
        <v>8310</v>
      </c>
      <c r="R451" t="s">
        <v>8316</v>
      </c>
      <c r="S451" s="10">
        <f t="shared" ref="S451:S514" si="30">(J451/86400)+25569+(-8/24)</f>
        <v>41534.234780092593</v>
      </c>
      <c r="T451" s="11">
        <f t="shared" ref="T451:T514" si="31">(I451/86400)+25569+(-8/24)</f>
        <v>41564.234780092593</v>
      </c>
      <c r="U451" s="10">
        <v>41534.234780092593</v>
      </c>
    </row>
    <row r="452" spans="1:21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6" t="s">
        <v>8272</v>
      </c>
      <c r="O452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10">
        <f t="shared" si="30"/>
        <v>41654.61342592592</v>
      </c>
      <c r="T452" s="11">
        <f t="shared" si="31"/>
        <v>41684.61342592592</v>
      </c>
      <c r="U452" s="10">
        <v>41654.61342592592</v>
      </c>
    </row>
    <row r="453" spans="1:21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6" t="s">
        <v>8272</v>
      </c>
      <c r="O453">
        <f t="shared" si="28"/>
        <v>0</v>
      </c>
      <c r="P453" t="str">
        <f t="shared" si="29"/>
        <v>0</v>
      </c>
      <c r="Q453" t="s">
        <v>8310</v>
      </c>
      <c r="R453" t="s">
        <v>8316</v>
      </c>
      <c r="S453" s="10">
        <f t="shared" si="30"/>
        <v>41634.381840277776</v>
      </c>
      <c r="T453" s="11">
        <f t="shared" si="31"/>
        <v>41664.381840277776</v>
      </c>
      <c r="U453" s="10">
        <v>41634.381840277776</v>
      </c>
    </row>
    <row r="454" spans="1:21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6" t="s">
        <v>8272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42107.37054398148</v>
      </c>
      <c r="T454" s="11">
        <f t="shared" si="31"/>
        <v>42137.37054398148</v>
      </c>
      <c r="U454" s="10">
        <v>42107.37054398148</v>
      </c>
    </row>
    <row r="455" spans="1:21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6" t="s">
        <v>8272</v>
      </c>
      <c r="O45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42038.491655092592</v>
      </c>
      <c r="T455" s="11">
        <f t="shared" si="31"/>
        <v>42054.491655092592</v>
      </c>
      <c r="U455" s="10">
        <v>42038.491655092592</v>
      </c>
    </row>
    <row r="456" spans="1:21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6" t="s">
        <v>8272</v>
      </c>
      <c r="O456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41938.383923611109</v>
      </c>
      <c r="T456" s="11">
        <f t="shared" si="31"/>
        <v>41969.218055555553</v>
      </c>
      <c r="U456" s="10">
        <v>41938.383923611109</v>
      </c>
    </row>
    <row r="457" spans="1:21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6" t="s">
        <v>8272</v>
      </c>
      <c r="O457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40970.669236111113</v>
      </c>
      <c r="T457" s="11">
        <f t="shared" si="31"/>
        <v>41015.688194444439</v>
      </c>
      <c r="U457" s="10">
        <v>40970.669236111113</v>
      </c>
    </row>
    <row r="458" spans="1:21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6" t="s">
        <v>8272</v>
      </c>
      <c r="O458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10">
        <f t="shared" si="30"/>
        <v>41547.361122685186</v>
      </c>
      <c r="T458" s="11">
        <f t="shared" si="31"/>
        <v>41568.832638888889</v>
      </c>
      <c r="U458" s="10">
        <v>41547.361122685186</v>
      </c>
    </row>
    <row r="459" spans="1:21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6" t="s">
        <v>8272</v>
      </c>
      <c r="O459">
        <f t="shared" si="28"/>
        <v>0</v>
      </c>
      <c r="P459" t="str">
        <f t="shared" si="29"/>
        <v>0</v>
      </c>
      <c r="Q459" t="s">
        <v>8310</v>
      </c>
      <c r="R459" t="s">
        <v>8316</v>
      </c>
      <c r="S459" s="10">
        <f t="shared" si="30"/>
        <v>41837.434166666666</v>
      </c>
      <c r="T459" s="11">
        <f t="shared" si="31"/>
        <v>41867.434166666666</v>
      </c>
      <c r="U459" s="10">
        <v>41837.434166666666</v>
      </c>
    </row>
    <row r="460" spans="1:21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6" t="s">
        <v>8272</v>
      </c>
      <c r="O460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10">
        <f t="shared" si="30"/>
        <v>41378.366435185184</v>
      </c>
      <c r="T460" s="11">
        <f t="shared" si="31"/>
        <v>41408.366435185184</v>
      </c>
      <c r="U460" s="10">
        <v>41378.366435185184</v>
      </c>
    </row>
    <row r="461" spans="1:21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6" t="s">
        <v>8272</v>
      </c>
      <c r="O461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40800.307025462964</v>
      </c>
      <c r="T461" s="11">
        <f t="shared" si="31"/>
        <v>40860.348692129628</v>
      </c>
      <c r="U461" s="10">
        <v>40800.307025462964</v>
      </c>
    </row>
    <row r="462" spans="1:21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6" t="s">
        <v>8272</v>
      </c>
      <c r="O462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41759.209201388883</v>
      </c>
      <c r="T462" s="11">
        <f t="shared" si="31"/>
        <v>41790.833333333328</v>
      </c>
      <c r="U462" s="10">
        <v>41759.209201388883</v>
      </c>
    </row>
    <row r="463" spans="1:21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6" t="s">
        <v>8272</v>
      </c>
      <c r="O463">
        <f t="shared" si="28"/>
        <v>0</v>
      </c>
      <c r="P463" t="str">
        <f t="shared" si="29"/>
        <v>0</v>
      </c>
      <c r="Q463" t="s">
        <v>8310</v>
      </c>
      <c r="R463" t="s">
        <v>8316</v>
      </c>
      <c r="S463" s="10">
        <f t="shared" si="30"/>
        <v>41407.513506944444</v>
      </c>
      <c r="T463" s="11">
        <f t="shared" si="31"/>
        <v>41427.513506944444</v>
      </c>
      <c r="U463" s="10">
        <v>41407.513506944444</v>
      </c>
    </row>
    <row r="464" spans="1:21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6" t="s">
        <v>8272</v>
      </c>
      <c r="O464">
        <f t="shared" si="28"/>
        <v>0</v>
      </c>
      <c r="P464" t="str">
        <f t="shared" si="29"/>
        <v>0</v>
      </c>
      <c r="Q464" t="s">
        <v>8310</v>
      </c>
      <c r="R464" t="s">
        <v>8316</v>
      </c>
      <c r="S464" s="10">
        <f t="shared" si="30"/>
        <v>40704.793298611105</v>
      </c>
      <c r="T464" s="11">
        <f t="shared" si="31"/>
        <v>40764.793298611105</v>
      </c>
      <c r="U464" s="10">
        <v>40704.793298611105</v>
      </c>
    </row>
    <row r="465" spans="1:21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6" t="s">
        <v>8272</v>
      </c>
      <c r="O465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10">
        <f t="shared" si="30"/>
        <v>40750.376770833333</v>
      </c>
      <c r="T465" s="11">
        <f t="shared" si="31"/>
        <v>40810.376770833333</v>
      </c>
      <c r="U465" s="10">
        <v>40750.376770833333</v>
      </c>
    </row>
    <row r="466" spans="1:21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6" t="s">
        <v>8272</v>
      </c>
      <c r="O46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42488.515451388885</v>
      </c>
      <c r="T466" s="11">
        <f t="shared" si="31"/>
        <v>42508.515451388885</v>
      </c>
      <c r="U466" s="10">
        <v>42488.515451388885</v>
      </c>
    </row>
    <row r="467" spans="1:2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6" t="s">
        <v>8272</v>
      </c>
      <c r="O467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41800.786736111106</v>
      </c>
      <c r="T467" s="11">
        <f t="shared" si="31"/>
        <v>41816.786736111106</v>
      </c>
      <c r="U467" s="10">
        <v>41800.786736111106</v>
      </c>
    </row>
    <row r="468" spans="1:21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6" t="s">
        <v>8272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41129.609537037039</v>
      </c>
      <c r="T468" s="11">
        <f t="shared" si="31"/>
        <v>41159.609537037039</v>
      </c>
      <c r="U468" s="10">
        <v>41129.609537037039</v>
      </c>
    </row>
    <row r="469" spans="1:21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6" t="s">
        <v>8272</v>
      </c>
      <c r="O469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10">
        <f t="shared" si="30"/>
        <v>41135.346458333333</v>
      </c>
      <c r="T469" s="11">
        <f t="shared" si="31"/>
        <v>41180.346458333333</v>
      </c>
      <c r="U469" s="10">
        <v>41135.346458333333</v>
      </c>
    </row>
    <row r="470" spans="1:21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6" t="s">
        <v>8272</v>
      </c>
      <c r="O470">
        <f t="shared" si="28"/>
        <v>0</v>
      </c>
      <c r="P470" t="str">
        <f t="shared" si="29"/>
        <v>0</v>
      </c>
      <c r="Q470" t="s">
        <v>8310</v>
      </c>
      <c r="R470" t="s">
        <v>8316</v>
      </c>
      <c r="S470" s="10">
        <f t="shared" si="30"/>
        <v>41040.834293981483</v>
      </c>
      <c r="T470" s="11">
        <f t="shared" si="31"/>
        <v>41100.827141203699</v>
      </c>
      <c r="U470" s="10">
        <v>41040.834293981483</v>
      </c>
    </row>
    <row r="471" spans="1:21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6" t="s">
        <v>8272</v>
      </c>
      <c r="O471">
        <f t="shared" si="28"/>
        <v>0</v>
      </c>
      <c r="P471" t="str">
        <f t="shared" si="29"/>
        <v>0</v>
      </c>
      <c r="Q471" t="s">
        <v>8310</v>
      </c>
      <c r="R471" t="s">
        <v>8316</v>
      </c>
      <c r="S471" s="10">
        <f t="shared" si="30"/>
        <v>41827.656527777777</v>
      </c>
      <c r="T471" s="11">
        <f t="shared" si="31"/>
        <v>41887.656527777777</v>
      </c>
      <c r="U471" s="10">
        <v>41827.656527777777</v>
      </c>
    </row>
    <row r="472" spans="1:21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6" t="s">
        <v>8272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41604.834363425922</v>
      </c>
      <c r="T472" s="11">
        <f t="shared" si="31"/>
        <v>41654.833333333328</v>
      </c>
      <c r="U472" s="10">
        <v>41604.834363425922</v>
      </c>
    </row>
    <row r="473" spans="1:21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6" t="s">
        <v>8272</v>
      </c>
      <c r="O473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10">
        <f t="shared" si="30"/>
        <v>41703.388645833329</v>
      </c>
      <c r="T473" s="11">
        <f t="shared" si="31"/>
        <v>41748.346979166665</v>
      </c>
      <c r="U473" s="10">
        <v>41703.388645833329</v>
      </c>
    </row>
    <row r="474" spans="1:21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6" t="s">
        <v>8272</v>
      </c>
      <c r="O474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41844.589328703703</v>
      </c>
      <c r="T474" s="11">
        <f t="shared" si="31"/>
        <v>41874.589328703703</v>
      </c>
      <c r="U474" s="10">
        <v>41844.589328703703</v>
      </c>
    </row>
    <row r="475" spans="1:21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6" t="s">
        <v>8272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41869.364803240736</v>
      </c>
      <c r="T475" s="11">
        <f t="shared" si="31"/>
        <v>41899.364803240736</v>
      </c>
      <c r="U475" s="10">
        <v>41869.364803240736</v>
      </c>
    </row>
    <row r="476" spans="1:21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6" t="s">
        <v>8272</v>
      </c>
      <c r="O47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42752.995706018519</v>
      </c>
      <c r="T476" s="11">
        <f t="shared" si="31"/>
        <v>42782.995706018519</v>
      </c>
      <c r="U476" s="10">
        <v>42752.995706018519</v>
      </c>
    </row>
    <row r="477" spans="1:21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6" t="s">
        <v>8272</v>
      </c>
      <c r="O477">
        <f t="shared" si="28"/>
        <v>0</v>
      </c>
      <c r="P477" t="str">
        <f t="shared" si="29"/>
        <v>0</v>
      </c>
      <c r="Q477" t="s">
        <v>8310</v>
      </c>
      <c r="R477" t="s">
        <v>8316</v>
      </c>
      <c r="S477" s="10">
        <f t="shared" si="30"/>
        <v>42099.752812500003</v>
      </c>
      <c r="T477" s="11">
        <f t="shared" si="31"/>
        <v>42129.752812500003</v>
      </c>
      <c r="U477" s="10">
        <v>42099.752812500003</v>
      </c>
    </row>
    <row r="478" spans="1:2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6" t="s">
        <v>8272</v>
      </c>
      <c r="O478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10">
        <f t="shared" si="30"/>
        <v>41757.64167824074</v>
      </c>
      <c r="T478" s="11">
        <f t="shared" si="31"/>
        <v>41792.832638888889</v>
      </c>
      <c r="U478" s="10">
        <v>41757.64167824074</v>
      </c>
    </row>
    <row r="479" spans="1:21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6" t="s">
        <v>8272</v>
      </c>
      <c r="O479">
        <f t="shared" si="28"/>
        <v>0</v>
      </c>
      <c r="P479" t="str">
        <f t="shared" si="29"/>
        <v>0</v>
      </c>
      <c r="Q479" t="s">
        <v>8310</v>
      </c>
      <c r="R479" t="s">
        <v>8316</v>
      </c>
      <c r="S479" s="10">
        <f t="shared" si="30"/>
        <v>40987.501550925925</v>
      </c>
      <c r="T479" s="11">
        <f t="shared" si="31"/>
        <v>41047.501550925925</v>
      </c>
      <c r="U479" s="10">
        <v>40987.501550925925</v>
      </c>
    </row>
    <row r="480" spans="1:21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6" t="s">
        <v>8272</v>
      </c>
      <c r="O480">
        <f t="shared" si="28"/>
        <v>0</v>
      </c>
      <c r="P480" t="str">
        <f t="shared" si="29"/>
        <v>0</v>
      </c>
      <c r="Q480" t="s">
        <v>8310</v>
      </c>
      <c r="R480" t="s">
        <v>8316</v>
      </c>
      <c r="S480" s="10">
        <f t="shared" si="30"/>
        <v>42065.577650462961</v>
      </c>
      <c r="T480" s="11">
        <f t="shared" si="31"/>
        <v>42095.535983796297</v>
      </c>
      <c r="U480" s="10">
        <v>42065.577650462961</v>
      </c>
    </row>
    <row r="481" spans="1:21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6" t="s">
        <v>8272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41904.074479166666</v>
      </c>
      <c r="T481" s="11">
        <f t="shared" si="31"/>
        <v>41964.11614583333</v>
      </c>
      <c r="U481" s="10">
        <v>41904.074479166666</v>
      </c>
    </row>
    <row r="482" spans="1:21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6" t="s">
        <v>8272</v>
      </c>
      <c r="O482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10">
        <f t="shared" si="30"/>
        <v>41465.16684027778</v>
      </c>
      <c r="T482" s="11">
        <f t="shared" si="31"/>
        <v>41495.16684027778</v>
      </c>
      <c r="U482" s="10">
        <v>41465.16684027778</v>
      </c>
    </row>
    <row r="483" spans="1:21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6" t="s">
        <v>8272</v>
      </c>
      <c r="O483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10">
        <f t="shared" si="30"/>
        <v>41162.33899305555</v>
      </c>
      <c r="T483" s="11">
        <f t="shared" si="31"/>
        <v>41192.33899305555</v>
      </c>
      <c r="U483" s="10">
        <v>41162.33899305555</v>
      </c>
    </row>
    <row r="484" spans="1:21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6" t="s">
        <v>8272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42447.563541666663</v>
      </c>
      <c r="T484" s="11">
        <f t="shared" si="31"/>
        <v>42474.273611111108</v>
      </c>
      <c r="U484" s="10">
        <v>42447.563541666663</v>
      </c>
    </row>
    <row r="485" spans="1:21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6" t="s">
        <v>8272</v>
      </c>
      <c r="O48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10">
        <f t="shared" si="30"/>
        <v>41242.864259259259</v>
      </c>
      <c r="T485" s="11">
        <f t="shared" si="31"/>
        <v>41302.864259259259</v>
      </c>
      <c r="U485" s="10">
        <v>41242.864259259259</v>
      </c>
    </row>
    <row r="486" spans="1:21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6" t="s">
        <v>8272</v>
      </c>
      <c r="O48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10">
        <f t="shared" si="30"/>
        <v>42272.606157407405</v>
      </c>
      <c r="T486" s="11">
        <f t="shared" si="31"/>
        <v>42313.647824074076</v>
      </c>
      <c r="U486" s="10">
        <v>42272.606157407405</v>
      </c>
    </row>
    <row r="487" spans="1:21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6" t="s">
        <v>8272</v>
      </c>
      <c r="O487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10">
        <f t="shared" si="30"/>
        <v>41381.172442129631</v>
      </c>
      <c r="T487" s="11">
        <f t="shared" si="31"/>
        <v>41411.172442129631</v>
      </c>
      <c r="U487" s="10">
        <v>41381.172442129631</v>
      </c>
    </row>
    <row r="488" spans="1:21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6" t="s">
        <v>8272</v>
      </c>
      <c r="O488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41761.609247685185</v>
      </c>
      <c r="T488" s="11">
        <f t="shared" si="31"/>
        <v>41791.609247685185</v>
      </c>
      <c r="U488" s="10">
        <v>41761.609247685185</v>
      </c>
    </row>
    <row r="489" spans="1:21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6" t="s">
        <v>8272</v>
      </c>
      <c r="O489">
        <f t="shared" si="28"/>
        <v>0</v>
      </c>
      <c r="P489" t="str">
        <f t="shared" si="29"/>
        <v>0</v>
      </c>
      <c r="Q489" t="s">
        <v>8310</v>
      </c>
      <c r="R489" t="s">
        <v>8316</v>
      </c>
      <c r="S489" s="10">
        <f t="shared" si="30"/>
        <v>42669.261504629627</v>
      </c>
      <c r="T489" s="11">
        <f t="shared" si="31"/>
        <v>42729.303171296291</v>
      </c>
      <c r="U489" s="10">
        <v>42669.261504629627</v>
      </c>
    </row>
    <row r="490" spans="1:21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6" t="s">
        <v>8272</v>
      </c>
      <c r="O490">
        <f t="shared" si="28"/>
        <v>0</v>
      </c>
      <c r="P490" t="str">
        <f t="shared" si="29"/>
        <v>0</v>
      </c>
      <c r="Q490" t="s">
        <v>8310</v>
      </c>
      <c r="R490" t="s">
        <v>8316</v>
      </c>
      <c r="S490" s="10">
        <f t="shared" si="30"/>
        <v>42713.72106481481</v>
      </c>
      <c r="T490" s="11">
        <f t="shared" si="31"/>
        <v>42743.72106481481</v>
      </c>
      <c r="U490" s="10">
        <v>42713.72106481481</v>
      </c>
    </row>
    <row r="491" spans="1:21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6" t="s">
        <v>8272</v>
      </c>
      <c r="O491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10">
        <f t="shared" si="30"/>
        <v>40882.148333333331</v>
      </c>
      <c r="T491" s="11">
        <f t="shared" si="31"/>
        <v>40913.147916666661</v>
      </c>
      <c r="U491" s="10">
        <v>40882.148333333331</v>
      </c>
    </row>
    <row r="492" spans="1:2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6" t="s">
        <v>8272</v>
      </c>
      <c r="O492">
        <f t="shared" si="28"/>
        <v>0</v>
      </c>
      <c r="P492" t="str">
        <f t="shared" si="29"/>
        <v>0</v>
      </c>
      <c r="Q492" t="s">
        <v>8310</v>
      </c>
      <c r="R492" t="s">
        <v>8316</v>
      </c>
      <c r="S492" s="10">
        <f t="shared" si="30"/>
        <v>41113.635243055549</v>
      </c>
      <c r="T492" s="11">
        <f t="shared" si="31"/>
        <v>41143.635243055549</v>
      </c>
      <c r="U492" s="10">
        <v>41113.635243055549</v>
      </c>
    </row>
    <row r="493" spans="1:21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6" t="s">
        <v>8272</v>
      </c>
      <c r="O493">
        <f t="shared" si="28"/>
        <v>0</v>
      </c>
      <c r="P493" t="str">
        <f t="shared" si="29"/>
        <v>0</v>
      </c>
      <c r="Q493" t="s">
        <v>8310</v>
      </c>
      <c r="R493" t="s">
        <v>8316</v>
      </c>
      <c r="S493" s="10">
        <f t="shared" si="30"/>
        <v>42366.649293981478</v>
      </c>
      <c r="T493" s="11">
        <f t="shared" si="31"/>
        <v>42396.649293981478</v>
      </c>
      <c r="U493" s="10">
        <v>42366.649293981478</v>
      </c>
    </row>
    <row r="494" spans="1:21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6" t="s">
        <v>8272</v>
      </c>
      <c r="O494">
        <f t="shared" si="28"/>
        <v>0</v>
      </c>
      <c r="P494" t="str">
        <f t="shared" si="29"/>
        <v>0</v>
      </c>
      <c r="Q494" t="s">
        <v>8310</v>
      </c>
      <c r="R494" t="s">
        <v>8316</v>
      </c>
      <c r="S494" s="10">
        <f t="shared" si="30"/>
        <v>42595.701736111114</v>
      </c>
      <c r="T494" s="11">
        <f t="shared" si="31"/>
        <v>42655.701736111114</v>
      </c>
      <c r="U494" s="10">
        <v>42595.701736111114</v>
      </c>
    </row>
    <row r="495" spans="1:21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6" t="s">
        <v>8272</v>
      </c>
      <c r="O495">
        <f t="shared" si="28"/>
        <v>0</v>
      </c>
      <c r="P495" t="str">
        <f t="shared" si="29"/>
        <v>0</v>
      </c>
      <c r="Q495" t="s">
        <v>8310</v>
      </c>
      <c r="R495" t="s">
        <v>8316</v>
      </c>
      <c r="S495" s="10">
        <f t="shared" si="30"/>
        <v>42114.392800925925</v>
      </c>
      <c r="T495" s="11">
        <f t="shared" si="31"/>
        <v>42144.392800925925</v>
      </c>
      <c r="U495" s="10">
        <v>42114.392800925925</v>
      </c>
    </row>
    <row r="496" spans="1:21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6" t="s">
        <v>8272</v>
      </c>
      <c r="O49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10">
        <f t="shared" si="30"/>
        <v>41799.49728009259</v>
      </c>
      <c r="T496" s="11">
        <f t="shared" si="31"/>
        <v>41822.791666666664</v>
      </c>
      <c r="U496" s="10">
        <v>41799.49728009259</v>
      </c>
    </row>
    <row r="497" spans="1:21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6" t="s">
        <v>8272</v>
      </c>
      <c r="O497">
        <f t="shared" si="28"/>
        <v>0</v>
      </c>
      <c r="P497" t="str">
        <f t="shared" si="29"/>
        <v>0</v>
      </c>
      <c r="Q497" t="s">
        <v>8310</v>
      </c>
      <c r="R497" t="s">
        <v>8316</v>
      </c>
      <c r="S497" s="10">
        <f t="shared" si="30"/>
        <v>42171.494270833333</v>
      </c>
      <c r="T497" s="11">
        <f t="shared" si="31"/>
        <v>42201.494270833333</v>
      </c>
      <c r="U497" s="10">
        <v>42171.494270833333</v>
      </c>
    </row>
    <row r="498" spans="1:21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6" t="s">
        <v>8272</v>
      </c>
      <c r="O498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41620.598078703704</v>
      </c>
      <c r="T498" s="11">
        <f t="shared" si="31"/>
        <v>41680.598078703704</v>
      </c>
      <c r="U498" s="10">
        <v>41620.598078703704</v>
      </c>
    </row>
    <row r="499" spans="1:2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6" t="s">
        <v>8272</v>
      </c>
      <c r="O499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41944.704456018517</v>
      </c>
      <c r="T499" s="11">
        <f t="shared" si="31"/>
        <v>41997.874999999993</v>
      </c>
      <c r="U499" s="10">
        <v>41944.704456018517</v>
      </c>
    </row>
    <row r="500" spans="1:21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6" t="s">
        <v>8272</v>
      </c>
      <c r="O500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10">
        <f t="shared" si="30"/>
        <v>40858.428807870368</v>
      </c>
      <c r="T500" s="11">
        <f t="shared" si="31"/>
        <v>40900.428807870368</v>
      </c>
      <c r="U500" s="10">
        <v>40858.428807870368</v>
      </c>
    </row>
    <row r="501" spans="1:21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6" t="s">
        <v>8272</v>
      </c>
      <c r="O50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10">
        <f t="shared" si="30"/>
        <v>40043.562129629623</v>
      </c>
      <c r="T501" s="11">
        <f t="shared" si="31"/>
        <v>40098.540972222218</v>
      </c>
      <c r="U501" s="10">
        <v>40043.562129629623</v>
      </c>
    </row>
    <row r="502" spans="1:21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6" t="s">
        <v>8272</v>
      </c>
      <c r="O502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40247.552673611106</v>
      </c>
      <c r="T502" s="11">
        <f t="shared" si="31"/>
        <v>40306.594444444439</v>
      </c>
      <c r="U502" s="10">
        <v>40247.552673611106</v>
      </c>
    </row>
    <row r="503" spans="1:21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6" t="s">
        <v>8272</v>
      </c>
      <c r="O503">
        <f t="shared" si="28"/>
        <v>0</v>
      </c>
      <c r="P503" t="str">
        <f t="shared" si="29"/>
        <v>0</v>
      </c>
      <c r="Q503" t="s">
        <v>8310</v>
      </c>
      <c r="R503" t="s">
        <v>8316</v>
      </c>
      <c r="S503" s="10">
        <f t="shared" si="30"/>
        <v>40702.901053240741</v>
      </c>
      <c r="T503" s="11">
        <f t="shared" si="31"/>
        <v>40732.901053240741</v>
      </c>
      <c r="U503" s="10">
        <v>40702.901053240741</v>
      </c>
    </row>
    <row r="504" spans="1:21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6" t="s">
        <v>8272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40956.220196759255</v>
      </c>
      <c r="T504" s="11">
        <f t="shared" si="31"/>
        <v>40986.178530092591</v>
      </c>
      <c r="U504" s="10">
        <v>40956.220196759255</v>
      </c>
    </row>
    <row r="505" spans="1:21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6" t="s">
        <v>8272</v>
      </c>
      <c r="O505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10">
        <f t="shared" si="30"/>
        <v>41991.193321759252</v>
      </c>
      <c r="T505" s="11">
        <f t="shared" si="31"/>
        <v>42021.193321759252</v>
      </c>
      <c r="U505" s="10">
        <v>41991.193321759252</v>
      </c>
    </row>
    <row r="506" spans="1:21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6" t="s">
        <v>8272</v>
      </c>
      <c r="O50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40949.650312499994</v>
      </c>
      <c r="T506" s="11">
        <f t="shared" si="31"/>
        <v>41009.60864583333</v>
      </c>
      <c r="U506" s="10">
        <v>40949.650312499994</v>
      </c>
    </row>
    <row r="507" spans="1:21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6" t="s">
        <v>8272</v>
      </c>
      <c r="O507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10">
        <f t="shared" si="30"/>
        <v>42317.764884259253</v>
      </c>
      <c r="T507" s="11">
        <f t="shared" si="31"/>
        <v>42362.764884259253</v>
      </c>
      <c r="U507" s="10">
        <v>42317.764884259253</v>
      </c>
    </row>
    <row r="508" spans="1:21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6" t="s">
        <v>8272</v>
      </c>
      <c r="O508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41466.218981481477</v>
      </c>
      <c r="T508" s="11">
        <f t="shared" si="31"/>
        <v>41496.218981481477</v>
      </c>
      <c r="U508" s="10">
        <v>41466.218981481477</v>
      </c>
    </row>
    <row r="509" spans="1:21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6" t="s">
        <v>8272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41156.625659722216</v>
      </c>
      <c r="T509" s="11">
        <f t="shared" si="31"/>
        <v>41201.625659722216</v>
      </c>
      <c r="U509" s="10">
        <v>41156.625659722216</v>
      </c>
    </row>
    <row r="510" spans="1:21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6" t="s">
        <v>8272</v>
      </c>
      <c r="O510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10">
        <f t="shared" si="30"/>
        <v>40994.690983796296</v>
      </c>
      <c r="T510" s="11">
        <f t="shared" si="31"/>
        <v>41054.259722222218</v>
      </c>
      <c r="U510" s="10">
        <v>40994.690983796296</v>
      </c>
    </row>
    <row r="511" spans="1:21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6" t="s">
        <v>8272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42153.298263888886</v>
      </c>
      <c r="T511" s="11">
        <f t="shared" si="31"/>
        <v>42183.298263888886</v>
      </c>
      <c r="U511" s="10">
        <v>42153.298263888886</v>
      </c>
    </row>
    <row r="512" spans="1:21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6" t="s">
        <v>8272</v>
      </c>
      <c r="O512">
        <f t="shared" si="28"/>
        <v>0</v>
      </c>
      <c r="P512" t="str">
        <f t="shared" si="29"/>
        <v>0</v>
      </c>
      <c r="Q512" t="s">
        <v>8310</v>
      </c>
      <c r="R512" t="s">
        <v>8316</v>
      </c>
      <c r="S512" s="10">
        <f t="shared" si="30"/>
        <v>42399.843043981477</v>
      </c>
      <c r="T512" s="11">
        <f t="shared" si="31"/>
        <v>42429.843043981477</v>
      </c>
      <c r="U512" s="10">
        <v>42399.843043981477</v>
      </c>
    </row>
    <row r="513" spans="1:21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6" t="s">
        <v>8272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41339.96969907407</v>
      </c>
      <c r="T513" s="11">
        <f t="shared" si="31"/>
        <v>41369.928032407406</v>
      </c>
      <c r="U513" s="10">
        <v>41339.96969907407</v>
      </c>
    </row>
    <row r="514" spans="1:21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6" t="s">
        <v>8272</v>
      </c>
      <c r="O514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42649.408877314818</v>
      </c>
      <c r="T514" s="11">
        <f t="shared" si="31"/>
        <v>42694.450543981475</v>
      </c>
      <c r="U514" s="10">
        <v>42649.408877314818</v>
      </c>
    </row>
    <row r="515" spans="1:21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6" t="s">
        <v>8272</v>
      </c>
      <c r="O515">
        <f t="shared" ref="O515:O578" si="32">(E515/D515)*100</f>
        <v>13.923999999999999</v>
      </c>
      <c r="P515">
        <f t="shared" ref="P515:P578" si="33">IFERROR(E515/L515,"0")</f>
        <v>102.38235294117646</v>
      </c>
      <c r="Q515" t="s">
        <v>8310</v>
      </c>
      <c r="R515" t="s">
        <v>8316</v>
      </c>
      <c r="S515" s="10">
        <f t="shared" ref="S515:S578" si="34">(J515/86400)+25569+(-8/24)</f>
        <v>42552.320659722223</v>
      </c>
      <c r="T515" s="11">
        <f t="shared" ref="T515:T578" si="35">(I515/86400)+25569+(-8/24)</f>
        <v>42596.958333333336</v>
      </c>
      <c r="U515" s="10">
        <v>42552.320659722223</v>
      </c>
    </row>
    <row r="516" spans="1:21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6" t="s">
        <v>8272</v>
      </c>
      <c r="O51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10">
        <f t="shared" si="34"/>
        <v>41830.280636574069</v>
      </c>
      <c r="T516" s="11">
        <f t="shared" si="35"/>
        <v>41860.280636574069</v>
      </c>
      <c r="U516" s="10">
        <v>41830.280636574069</v>
      </c>
    </row>
    <row r="517" spans="1:21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6" t="s">
        <v>8272</v>
      </c>
      <c r="O517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10">
        <f t="shared" si="34"/>
        <v>42327.157418981478</v>
      </c>
      <c r="T517" s="11">
        <f t="shared" si="35"/>
        <v>42367.157418981478</v>
      </c>
      <c r="U517" s="10">
        <v>42327.157418981478</v>
      </c>
    </row>
    <row r="518" spans="1:21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6" t="s">
        <v>8272</v>
      </c>
      <c r="O518">
        <f t="shared" si="32"/>
        <v>0</v>
      </c>
      <c r="P518" t="str">
        <f t="shared" si="33"/>
        <v>0</v>
      </c>
      <c r="Q518" t="s">
        <v>8310</v>
      </c>
      <c r="R518" t="s">
        <v>8316</v>
      </c>
      <c r="S518" s="10">
        <f t="shared" si="34"/>
        <v>42091.445370370369</v>
      </c>
      <c r="T518" s="11">
        <f t="shared" si="35"/>
        <v>42151.445370370369</v>
      </c>
      <c r="U518" s="10">
        <v>42091.445370370369</v>
      </c>
    </row>
    <row r="519" spans="1:21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6" t="s">
        <v>8272</v>
      </c>
      <c r="O519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10">
        <f t="shared" si="34"/>
        <v>42738.281956018516</v>
      </c>
      <c r="T519" s="11">
        <f t="shared" si="35"/>
        <v>42768.281956018516</v>
      </c>
      <c r="U519" s="10">
        <v>42738.281956018516</v>
      </c>
    </row>
    <row r="520" spans="1:21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6" t="s">
        <v>8272</v>
      </c>
      <c r="O520">
        <f t="shared" si="32"/>
        <v>0</v>
      </c>
      <c r="P520" t="str">
        <f t="shared" si="33"/>
        <v>0</v>
      </c>
      <c r="Q520" t="s">
        <v>8310</v>
      </c>
      <c r="R520" t="s">
        <v>8316</v>
      </c>
      <c r="S520" s="10">
        <f t="shared" si="34"/>
        <v>42223.282685185179</v>
      </c>
      <c r="T520" s="11">
        <f t="shared" si="35"/>
        <v>42253.281944444439</v>
      </c>
      <c r="U520" s="10">
        <v>42223.282685185179</v>
      </c>
    </row>
    <row r="521" spans="1:21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6" t="s">
        <v>8272</v>
      </c>
      <c r="O521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10">
        <f t="shared" si="34"/>
        <v>41218.058113425919</v>
      </c>
      <c r="T521" s="11">
        <f t="shared" si="35"/>
        <v>41248.058113425919</v>
      </c>
      <c r="U521" s="10">
        <v>41218.058113425919</v>
      </c>
    </row>
    <row r="522" spans="1:21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6" t="s">
        <v>8273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10">
        <f t="shared" si="34"/>
        <v>42318.368761574071</v>
      </c>
      <c r="T522" s="11">
        <f t="shared" si="35"/>
        <v>42348.368761574071</v>
      </c>
      <c r="U522" s="10">
        <v>42318.368761574071</v>
      </c>
    </row>
    <row r="523" spans="1:21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6" t="s">
        <v>8273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10">
        <f t="shared" si="34"/>
        <v>42645.759479166663</v>
      </c>
      <c r="T523" s="11">
        <f t="shared" si="35"/>
        <v>42674.874305555553</v>
      </c>
      <c r="U523" s="10">
        <v>42645.759479166663</v>
      </c>
    </row>
    <row r="524" spans="1:21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6" t="s">
        <v>8273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10">
        <f t="shared" si="34"/>
        <v>42429.707465277774</v>
      </c>
      <c r="T524" s="11">
        <f t="shared" si="35"/>
        <v>42449.665798611109</v>
      </c>
      <c r="U524" s="10">
        <v>42429.707465277774</v>
      </c>
    </row>
    <row r="525" spans="1:21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6" t="s">
        <v>8273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10">
        <f t="shared" si="34"/>
        <v>42237.799490740734</v>
      </c>
      <c r="T525" s="11">
        <f t="shared" si="35"/>
        <v>42267.799490740734</v>
      </c>
      <c r="U525" s="10">
        <v>42237.799490740734</v>
      </c>
    </row>
    <row r="526" spans="1:21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6" t="s">
        <v>8273</v>
      </c>
      <c r="O52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10">
        <f t="shared" si="34"/>
        <v>42492.383900462963</v>
      </c>
      <c r="T526" s="11">
        <f t="shared" si="35"/>
        <v>42522.383900462963</v>
      </c>
      <c r="U526" s="10">
        <v>42492.383900462963</v>
      </c>
    </row>
    <row r="527" spans="1:21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6" t="s">
        <v>8273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41850.067604166667</v>
      </c>
      <c r="T527" s="11">
        <f t="shared" si="35"/>
        <v>41895.067604166667</v>
      </c>
      <c r="U527" s="10">
        <v>41850.067604166667</v>
      </c>
    </row>
    <row r="528" spans="1:21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6" t="s">
        <v>8273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10">
        <f t="shared" si="34"/>
        <v>42192.258611111109</v>
      </c>
      <c r="T528" s="11">
        <f t="shared" si="35"/>
        <v>42223.374999999993</v>
      </c>
      <c r="U528" s="10">
        <v>42192.258611111109</v>
      </c>
    </row>
    <row r="529" spans="1:21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6" t="s">
        <v>8273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10">
        <f t="shared" si="34"/>
        <v>42752.872291666667</v>
      </c>
      <c r="T529" s="11">
        <f t="shared" si="35"/>
        <v>42783.336805555555</v>
      </c>
      <c r="U529" s="10">
        <v>42752.872291666667</v>
      </c>
    </row>
    <row r="530" spans="1:2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6" t="s">
        <v>8273</v>
      </c>
      <c r="O53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10">
        <f t="shared" si="34"/>
        <v>42155.58688657407</v>
      </c>
      <c r="T530" s="11">
        <f t="shared" si="35"/>
        <v>42176.555555555555</v>
      </c>
      <c r="U530" s="10">
        <v>42155.58688657407</v>
      </c>
    </row>
    <row r="531" spans="1:21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6" t="s">
        <v>8273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10">
        <f t="shared" si="34"/>
        <v>42724.697847222218</v>
      </c>
      <c r="T531" s="11">
        <f t="shared" si="35"/>
        <v>42745.874999999993</v>
      </c>
      <c r="U531" s="10">
        <v>42724.697847222218</v>
      </c>
    </row>
    <row r="532" spans="1:21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6" t="s">
        <v>8273</v>
      </c>
      <c r="O532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10">
        <f t="shared" si="34"/>
        <v>42157.257731481477</v>
      </c>
      <c r="T532" s="11">
        <f t="shared" si="35"/>
        <v>42178.749999999993</v>
      </c>
      <c r="U532" s="10">
        <v>42157.257731481477</v>
      </c>
    </row>
    <row r="533" spans="1:21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6" t="s">
        <v>8273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10">
        <f t="shared" si="34"/>
        <v>42675.731817129628</v>
      </c>
      <c r="T533" s="11">
        <f t="shared" si="35"/>
        <v>42720.957638888889</v>
      </c>
      <c r="U533" s="10">
        <v>42675.731817129628</v>
      </c>
    </row>
    <row r="534" spans="1:21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6" t="s">
        <v>8273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10">
        <f t="shared" si="34"/>
        <v>42472.673703703702</v>
      </c>
      <c r="T534" s="11">
        <f t="shared" si="35"/>
        <v>42502.673703703702</v>
      </c>
      <c r="U534" s="10">
        <v>42472.673703703702</v>
      </c>
    </row>
    <row r="535" spans="1:21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6" t="s">
        <v>8273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10">
        <f t="shared" si="34"/>
        <v>42482.101446759254</v>
      </c>
      <c r="T535" s="11">
        <f t="shared" si="35"/>
        <v>42506.101446759254</v>
      </c>
      <c r="U535" s="10">
        <v>42482.101446759254</v>
      </c>
    </row>
    <row r="536" spans="1:21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6" t="s">
        <v>8273</v>
      </c>
      <c r="O53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10">
        <f t="shared" si="34"/>
        <v>42270.477662037032</v>
      </c>
      <c r="T536" s="11">
        <f t="shared" si="35"/>
        <v>42309.624999999993</v>
      </c>
      <c r="U536" s="10">
        <v>42270.477662037032</v>
      </c>
    </row>
    <row r="537" spans="1:21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6" t="s">
        <v>8273</v>
      </c>
      <c r="O53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10">
        <f t="shared" si="34"/>
        <v>42711.211863425924</v>
      </c>
      <c r="T537" s="11">
        <f t="shared" si="35"/>
        <v>42741.211863425924</v>
      </c>
      <c r="U537" s="10">
        <v>42711.211863425924</v>
      </c>
    </row>
    <row r="538" spans="1:21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6" t="s">
        <v>8273</v>
      </c>
      <c r="O538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10">
        <f t="shared" si="34"/>
        <v>42179.011655092589</v>
      </c>
      <c r="T538" s="11">
        <f t="shared" si="35"/>
        <v>42219.416666666664</v>
      </c>
      <c r="U538" s="10">
        <v>42179.011655092589</v>
      </c>
    </row>
    <row r="539" spans="1:21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6" t="s">
        <v>8273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10">
        <f t="shared" si="34"/>
        <v>42282.435081018521</v>
      </c>
      <c r="T539" s="11">
        <f t="shared" si="35"/>
        <v>42312.476747685178</v>
      </c>
      <c r="U539" s="10">
        <v>42282.435081018521</v>
      </c>
    </row>
    <row r="540" spans="1:21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6" t="s">
        <v>8273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10">
        <f t="shared" si="34"/>
        <v>42473.461377314808</v>
      </c>
      <c r="T540" s="11">
        <f t="shared" si="35"/>
        <v>42503.461377314808</v>
      </c>
      <c r="U540" s="10">
        <v>42473.461377314808</v>
      </c>
    </row>
    <row r="541" spans="1:21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6" t="s">
        <v>8273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10">
        <f t="shared" si="34"/>
        <v>42534.716516203705</v>
      </c>
      <c r="T541" s="11">
        <f t="shared" si="35"/>
        <v>42555.716516203705</v>
      </c>
      <c r="U541" s="10">
        <v>42534.716516203705</v>
      </c>
    </row>
    <row r="542" spans="1:21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6" t="s">
        <v>8274</v>
      </c>
      <c r="O542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42009.483865740738</v>
      </c>
      <c r="T542" s="11">
        <f t="shared" si="35"/>
        <v>42039.483865740738</v>
      </c>
      <c r="U542" s="10">
        <v>42009.483865740738</v>
      </c>
    </row>
    <row r="543" spans="1:21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6" t="s">
        <v>8274</v>
      </c>
      <c r="O543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42275.713356481479</v>
      </c>
      <c r="T543" s="11">
        <f t="shared" si="35"/>
        <v>42305.713356481479</v>
      </c>
      <c r="U543" s="10">
        <v>42275.713356481479</v>
      </c>
    </row>
    <row r="544" spans="1:21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6" t="s">
        <v>8274</v>
      </c>
      <c r="O544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42433.404120370367</v>
      </c>
      <c r="T544" s="11">
        <f t="shared" si="35"/>
        <v>42493.362453703703</v>
      </c>
      <c r="U544" s="10">
        <v>42433.404120370367</v>
      </c>
    </row>
    <row r="545" spans="1:21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6" t="s">
        <v>8274</v>
      </c>
      <c r="O54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41913.75881944444</v>
      </c>
      <c r="T545" s="11">
        <f t="shared" si="35"/>
        <v>41943.75881944444</v>
      </c>
      <c r="U545" s="10">
        <v>41913.75881944444</v>
      </c>
    </row>
    <row r="546" spans="1:21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6" t="s">
        <v>8274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42525.323611111111</v>
      </c>
      <c r="T546" s="11">
        <f t="shared" si="35"/>
        <v>42555.323611111111</v>
      </c>
      <c r="U546" s="10">
        <v>42525.323611111111</v>
      </c>
    </row>
    <row r="547" spans="1:21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6" t="s">
        <v>8274</v>
      </c>
      <c r="O547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10">
        <f t="shared" si="34"/>
        <v>42283.25913194444</v>
      </c>
      <c r="T547" s="11">
        <f t="shared" si="35"/>
        <v>42323.300798611112</v>
      </c>
      <c r="U547" s="10">
        <v>42283.25913194444</v>
      </c>
    </row>
    <row r="548" spans="1:21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6" t="s">
        <v>8274</v>
      </c>
      <c r="O548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42249.334664351853</v>
      </c>
      <c r="T548" s="11">
        <f t="shared" si="35"/>
        <v>42294.334664351853</v>
      </c>
      <c r="U548" s="10">
        <v>42249.334664351853</v>
      </c>
    </row>
    <row r="549" spans="1:21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6" t="s">
        <v>8274</v>
      </c>
      <c r="O549">
        <f t="shared" si="32"/>
        <v>0</v>
      </c>
      <c r="P549" t="str">
        <f t="shared" si="33"/>
        <v>0</v>
      </c>
      <c r="Q549" t="s">
        <v>8319</v>
      </c>
      <c r="R549" t="s">
        <v>8320</v>
      </c>
      <c r="S549" s="10">
        <f t="shared" si="34"/>
        <v>42380.363009259258</v>
      </c>
      <c r="T549" s="11">
        <f t="shared" si="35"/>
        <v>42410.363009259258</v>
      </c>
      <c r="U549" s="10">
        <v>42380.363009259258</v>
      </c>
    </row>
    <row r="550" spans="1:21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6" t="s">
        <v>8274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42276.57</v>
      </c>
      <c r="T550" s="11">
        <f t="shared" si="35"/>
        <v>42306.57</v>
      </c>
      <c r="U550" s="10">
        <v>42276.57</v>
      </c>
    </row>
    <row r="551" spans="1:21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6" t="s">
        <v>8274</v>
      </c>
      <c r="O551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42163.303495370368</v>
      </c>
      <c r="T551" s="11">
        <f t="shared" si="35"/>
        <v>42193.303495370368</v>
      </c>
      <c r="U551" s="10">
        <v>42163.303495370368</v>
      </c>
    </row>
    <row r="552" spans="1:21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6" t="s">
        <v>8274</v>
      </c>
      <c r="O552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42753.34542824074</v>
      </c>
      <c r="T552" s="11">
        <f t="shared" si="35"/>
        <v>42765.874999999993</v>
      </c>
      <c r="U552" s="10">
        <v>42753.34542824074</v>
      </c>
    </row>
    <row r="553" spans="1:21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6" t="s">
        <v>8274</v>
      </c>
      <c r="O553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10">
        <f t="shared" si="34"/>
        <v>42172.942407407405</v>
      </c>
      <c r="T553" s="11">
        <f t="shared" si="35"/>
        <v>42217.411805555552</v>
      </c>
      <c r="U553" s="10">
        <v>42172.942407407405</v>
      </c>
    </row>
    <row r="554" spans="1:21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6" t="s">
        <v>8274</v>
      </c>
      <c r="O554">
        <f t="shared" si="32"/>
        <v>0</v>
      </c>
      <c r="P554" t="str">
        <f t="shared" si="33"/>
        <v>0</v>
      </c>
      <c r="Q554" t="s">
        <v>8319</v>
      </c>
      <c r="R554" t="s">
        <v>8320</v>
      </c>
      <c r="S554" s="10">
        <f t="shared" si="34"/>
        <v>42318.283518518518</v>
      </c>
      <c r="T554" s="11">
        <f t="shared" si="35"/>
        <v>42378.283518518518</v>
      </c>
      <c r="U554" s="10">
        <v>42318.283518518518</v>
      </c>
    </row>
    <row r="555" spans="1:21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6" t="s">
        <v>8274</v>
      </c>
      <c r="O55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41927.386469907404</v>
      </c>
      <c r="T555" s="11">
        <f t="shared" si="35"/>
        <v>41957.428136574068</v>
      </c>
      <c r="U555" s="10">
        <v>41927.386469907404</v>
      </c>
    </row>
    <row r="556" spans="1:21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6" t="s">
        <v>8274</v>
      </c>
      <c r="O55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10">
        <f t="shared" si="34"/>
        <v>41901.351527777777</v>
      </c>
      <c r="T556" s="11">
        <f t="shared" si="35"/>
        <v>41931.351527777777</v>
      </c>
      <c r="U556" s="10">
        <v>41901.351527777777</v>
      </c>
    </row>
    <row r="557" spans="1:21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6" t="s">
        <v>8274</v>
      </c>
      <c r="O557">
        <f t="shared" si="32"/>
        <v>0</v>
      </c>
      <c r="P557" t="str">
        <f t="shared" si="33"/>
        <v>0</v>
      </c>
      <c r="Q557" t="s">
        <v>8319</v>
      </c>
      <c r="R557" t="s">
        <v>8320</v>
      </c>
      <c r="S557" s="10">
        <f t="shared" si="34"/>
        <v>42503.020173611112</v>
      </c>
      <c r="T557" s="11">
        <f t="shared" si="35"/>
        <v>42533.020173611112</v>
      </c>
      <c r="U557" s="10">
        <v>42503.020173611112</v>
      </c>
    </row>
    <row r="558" spans="1:21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6" t="s">
        <v>8274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42345.526817129627</v>
      </c>
      <c r="T558" s="11">
        <f t="shared" si="35"/>
        <v>42375.526817129627</v>
      </c>
      <c r="U558" s="10">
        <v>42345.526817129627</v>
      </c>
    </row>
    <row r="559" spans="1:21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6" t="s">
        <v>8274</v>
      </c>
      <c r="O559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42676.608831018515</v>
      </c>
      <c r="T559" s="11">
        <f t="shared" si="35"/>
        <v>42706.650497685179</v>
      </c>
      <c r="U559" s="10">
        <v>42676.608831018515</v>
      </c>
    </row>
    <row r="560" spans="1:21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6" t="s">
        <v>8274</v>
      </c>
      <c r="O560">
        <f t="shared" si="32"/>
        <v>0</v>
      </c>
      <c r="P560" t="str">
        <f t="shared" si="33"/>
        <v>0</v>
      </c>
      <c r="Q560" t="s">
        <v>8319</v>
      </c>
      <c r="R560" t="s">
        <v>8320</v>
      </c>
      <c r="S560" s="10">
        <f t="shared" si="34"/>
        <v>42057.549826388888</v>
      </c>
      <c r="T560" s="11">
        <f t="shared" si="35"/>
        <v>42087.508159722223</v>
      </c>
      <c r="U560" s="10">
        <v>42057.549826388888</v>
      </c>
    </row>
    <row r="561" spans="1:21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6" t="s">
        <v>8274</v>
      </c>
      <c r="O561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42320.949768518512</v>
      </c>
      <c r="T561" s="11">
        <f t="shared" si="35"/>
        <v>42350.949768518512</v>
      </c>
      <c r="U561" s="10">
        <v>42320.949768518512</v>
      </c>
    </row>
    <row r="562" spans="1:21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6" t="s">
        <v>8274</v>
      </c>
      <c r="O562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41960.438020833331</v>
      </c>
      <c r="T562" s="11">
        <f t="shared" si="35"/>
        <v>41990.438020833331</v>
      </c>
      <c r="U562" s="10">
        <v>41960.438020833331</v>
      </c>
    </row>
    <row r="563" spans="1:21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6" t="s">
        <v>8274</v>
      </c>
      <c r="O563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42268.325381944444</v>
      </c>
      <c r="T563" s="11">
        <f t="shared" si="35"/>
        <v>42303.325381944444</v>
      </c>
      <c r="U563" s="10">
        <v>42268.325381944444</v>
      </c>
    </row>
    <row r="564" spans="1:21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6" t="s">
        <v>8274</v>
      </c>
      <c r="O564">
        <f t="shared" si="32"/>
        <v>0</v>
      </c>
      <c r="P564" t="str">
        <f t="shared" si="33"/>
        <v>0</v>
      </c>
      <c r="Q564" t="s">
        <v>8319</v>
      </c>
      <c r="R564" t="s">
        <v>8320</v>
      </c>
      <c r="S564" s="10">
        <f t="shared" si="34"/>
        <v>42692.055729166663</v>
      </c>
      <c r="T564" s="11">
        <f t="shared" si="35"/>
        <v>42722.055729166663</v>
      </c>
      <c r="U564" s="10">
        <v>42692.055729166663</v>
      </c>
    </row>
    <row r="565" spans="1:21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6" t="s">
        <v>8274</v>
      </c>
      <c r="O565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42021.736655092587</v>
      </c>
      <c r="T565" s="11">
        <f t="shared" si="35"/>
        <v>42051.736655092587</v>
      </c>
      <c r="U565" s="10">
        <v>42021.736655092587</v>
      </c>
    </row>
    <row r="566" spans="1:21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6" t="s">
        <v>8274</v>
      </c>
      <c r="O56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42411.609664351847</v>
      </c>
      <c r="T566" s="11">
        <f t="shared" si="35"/>
        <v>42441.609664351847</v>
      </c>
      <c r="U566" s="10">
        <v>42411.609664351847</v>
      </c>
    </row>
    <row r="567" spans="1:21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6" t="s">
        <v>8274</v>
      </c>
      <c r="O567">
        <f t="shared" si="32"/>
        <v>0</v>
      </c>
      <c r="P567" t="str">
        <f t="shared" si="33"/>
        <v>0</v>
      </c>
      <c r="Q567" t="s">
        <v>8319</v>
      </c>
      <c r="R567" t="s">
        <v>8320</v>
      </c>
      <c r="S567" s="10">
        <f t="shared" si="34"/>
        <v>42165.451956018514</v>
      </c>
      <c r="T567" s="11">
        <f t="shared" si="35"/>
        <v>42195.451956018514</v>
      </c>
      <c r="U567" s="10">
        <v>42165.451956018514</v>
      </c>
    </row>
    <row r="568" spans="1:21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6" t="s">
        <v>8274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42535.351076388884</v>
      </c>
      <c r="T568" s="11">
        <f t="shared" si="35"/>
        <v>42565.351076388884</v>
      </c>
      <c r="U568" s="10">
        <v>42535.351076388884</v>
      </c>
    </row>
    <row r="569" spans="1:21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6" t="s">
        <v>8274</v>
      </c>
      <c r="O569">
        <f t="shared" si="32"/>
        <v>0</v>
      </c>
      <c r="P569" t="str">
        <f t="shared" si="33"/>
        <v>0</v>
      </c>
      <c r="Q569" t="s">
        <v>8319</v>
      </c>
      <c r="R569" t="s">
        <v>8320</v>
      </c>
      <c r="S569" s="10">
        <f t="shared" si="34"/>
        <v>41975.509189814817</v>
      </c>
      <c r="T569" s="11">
        <f t="shared" si="35"/>
        <v>42005.509189814817</v>
      </c>
      <c r="U569" s="10">
        <v>41975.509189814817</v>
      </c>
    </row>
    <row r="570" spans="1:21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6" t="s">
        <v>8274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42348.588229166664</v>
      </c>
      <c r="T570" s="11">
        <f t="shared" si="35"/>
        <v>42385.124999999993</v>
      </c>
      <c r="U570" s="10">
        <v>42348.588229166664</v>
      </c>
    </row>
    <row r="571" spans="1:21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6" t="s">
        <v>8274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42340.514027777775</v>
      </c>
      <c r="T571" s="11">
        <f t="shared" si="35"/>
        <v>42370.514027777775</v>
      </c>
      <c r="U571" s="10">
        <v>42340.514027777775</v>
      </c>
    </row>
    <row r="572" spans="1:21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6" t="s">
        <v>8274</v>
      </c>
      <c r="O572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42388.464918981474</v>
      </c>
      <c r="T572" s="11">
        <f t="shared" si="35"/>
        <v>42418.464918981474</v>
      </c>
      <c r="U572" s="10">
        <v>42388.464918981474</v>
      </c>
    </row>
    <row r="573" spans="1:21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6" t="s">
        <v>8274</v>
      </c>
      <c r="O573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42192.482905092591</v>
      </c>
      <c r="T573" s="11">
        <f t="shared" si="35"/>
        <v>42211.832638888889</v>
      </c>
      <c r="U573" s="10">
        <v>42192.482905092591</v>
      </c>
    </row>
    <row r="574" spans="1:21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6" t="s">
        <v>8274</v>
      </c>
      <c r="O574">
        <f t="shared" si="32"/>
        <v>0</v>
      </c>
      <c r="P574" t="str">
        <f t="shared" si="33"/>
        <v>0</v>
      </c>
      <c r="Q574" t="s">
        <v>8319</v>
      </c>
      <c r="R574" t="s">
        <v>8320</v>
      </c>
      <c r="S574" s="10">
        <f t="shared" si="34"/>
        <v>42282.382962962962</v>
      </c>
      <c r="T574" s="11">
        <f t="shared" si="35"/>
        <v>42312.424629629626</v>
      </c>
      <c r="U574" s="10">
        <v>42282.382962962962</v>
      </c>
    </row>
    <row r="575" spans="1:21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6" t="s">
        <v>8274</v>
      </c>
      <c r="O575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10">
        <f t="shared" si="34"/>
        <v>41962.716793981475</v>
      </c>
      <c r="T575" s="11">
        <f t="shared" si="35"/>
        <v>42021.716666666667</v>
      </c>
      <c r="U575" s="10">
        <v>41962.716793981475</v>
      </c>
    </row>
    <row r="576" spans="1:21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6" t="s">
        <v>8274</v>
      </c>
      <c r="O57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42632.110034722216</v>
      </c>
      <c r="T576" s="11">
        <f t="shared" si="35"/>
        <v>42662.110034722216</v>
      </c>
      <c r="U576" s="10">
        <v>42632.110034722216</v>
      </c>
    </row>
    <row r="577" spans="1:21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6" t="s">
        <v>8274</v>
      </c>
      <c r="O577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42138.359293981477</v>
      </c>
      <c r="T577" s="11">
        <f t="shared" si="35"/>
        <v>42168.359293981477</v>
      </c>
      <c r="U577" s="10">
        <v>42138.359293981477</v>
      </c>
    </row>
    <row r="578" spans="1:21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6" t="s">
        <v>8274</v>
      </c>
      <c r="O578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42031.138333333329</v>
      </c>
      <c r="T578" s="11">
        <f t="shared" si="35"/>
        <v>42091.096666666665</v>
      </c>
      <c r="U578" s="10">
        <v>42031.138333333329</v>
      </c>
    </row>
    <row r="579" spans="1:21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6" t="s">
        <v>8274</v>
      </c>
      <c r="O579">
        <f t="shared" ref="O579:O642" si="36">(E579/D579)*100</f>
        <v>0.2</v>
      </c>
      <c r="P579">
        <f t="shared" ref="P579:P642" si="37">IFERROR(E579/L579,"0")</f>
        <v>10</v>
      </c>
      <c r="Q579" t="s">
        <v>8319</v>
      </c>
      <c r="R579" t="s">
        <v>8320</v>
      </c>
      <c r="S579" s="10">
        <f t="shared" ref="S579:S642" si="38">(J579/86400)+25569+(-8/24)</f>
        <v>42450.255810185183</v>
      </c>
      <c r="T579" s="11">
        <f t="shared" ref="T579:T642" si="39">(I579/86400)+25569+(-8/24)</f>
        <v>42510.255810185183</v>
      </c>
      <c r="U579" s="10">
        <v>42450.255810185183</v>
      </c>
    </row>
    <row r="580" spans="1:21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6" t="s">
        <v>8274</v>
      </c>
      <c r="O580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42230.245289351849</v>
      </c>
      <c r="T580" s="11">
        <f t="shared" si="39"/>
        <v>42254.245289351849</v>
      </c>
      <c r="U580" s="10">
        <v>42230.245289351849</v>
      </c>
    </row>
    <row r="581" spans="1:21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6" t="s">
        <v>8274</v>
      </c>
      <c r="O581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41968.518784722219</v>
      </c>
      <c r="T581" s="11">
        <f t="shared" si="39"/>
        <v>41998.518784722219</v>
      </c>
      <c r="U581" s="10">
        <v>41968.518784722219</v>
      </c>
    </row>
    <row r="582" spans="1:21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6" t="s">
        <v>8274</v>
      </c>
      <c r="O582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42605.574849537035</v>
      </c>
      <c r="T582" s="11">
        <f t="shared" si="39"/>
        <v>42635.574849537035</v>
      </c>
      <c r="U582" s="10">
        <v>42605.574849537035</v>
      </c>
    </row>
    <row r="583" spans="1:21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6" t="s">
        <v>8274</v>
      </c>
      <c r="O583">
        <f t="shared" si="36"/>
        <v>0</v>
      </c>
      <c r="P583" t="str">
        <f t="shared" si="37"/>
        <v>0</v>
      </c>
      <c r="Q583" t="s">
        <v>8319</v>
      </c>
      <c r="R583" t="s">
        <v>8320</v>
      </c>
      <c r="S583" s="10">
        <f t="shared" si="38"/>
        <v>42187.679444444446</v>
      </c>
      <c r="T583" s="11">
        <f t="shared" si="39"/>
        <v>42217.679444444446</v>
      </c>
      <c r="U583" s="10">
        <v>42187.679444444446</v>
      </c>
    </row>
    <row r="584" spans="1:21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6" t="s">
        <v>8274</v>
      </c>
      <c r="O584">
        <f t="shared" si="36"/>
        <v>0</v>
      </c>
      <c r="P584" t="str">
        <f t="shared" si="37"/>
        <v>0</v>
      </c>
      <c r="Q584" t="s">
        <v>8319</v>
      </c>
      <c r="R584" t="s">
        <v>8320</v>
      </c>
      <c r="S584" s="10">
        <f t="shared" si="38"/>
        <v>42055.406469907401</v>
      </c>
      <c r="T584" s="11">
        <f t="shared" si="39"/>
        <v>42078.416666666664</v>
      </c>
      <c r="U584" s="10">
        <v>42055.406469907401</v>
      </c>
    </row>
    <row r="585" spans="1:21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6" t="s">
        <v>8274</v>
      </c>
      <c r="O58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42052.605173611104</v>
      </c>
      <c r="T585" s="11">
        <f t="shared" si="39"/>
        <v>42082.563506944447</v>
      </c>
      <c r="U585" s="10">
        <v>42052.605173611104</v>
      </c>
    </row>
    <row r="586" spans="1:21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6" t="s">
        <v>8274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42049.383287037032</v>
      </c>
      <c r="T586" s="11">
        <f t="shared" si="39"/>
        <v>42079.341620370367</v>
      </c>
      <c r="U586" s="10">
        <v>42049.383287037032</v>
      </c>
    </row>
    <row r="587" spans="1:21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6" t="s">
        <v>8274</v>
      </c>
      <c r="O587">
        <f t="shared" si="36"/>
        <v>0</v>
      </c>
      <c r="P587" t="str">
        <f t="shared" si="37"/>
        <v>0</v>
      </c>
      <c r="Q587" t="s">
        <v>8319</v>
      </c>
      <c r="R587" t="s">
        <v>8320</v>
      </c>
      <c r="S587" s="10">
        <f t="shared" si="38"/>
        <v>42283.057604166665</v>
      </c>
      <c r="T587" s="11">
        <f t="shared" si="39"/>
        <v>42338.666666666664</v>
      </c>
      <c r="U587" s="10">
        <v>42283.057604166665</v>
      </c>
    </row>
    <row r="588" spans="1:21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6" t="s">
        <v>8274</v>
      </c>
      <c r="O588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42020.520914351851</v>
      </c>
      <c r="T588" s="11">
        <f t="shared" si="39"/>
        <v>42050.520914351851</v>
      </c>
      <c r="U588" s="10">
        <v>42020.520914351851</v>
      </c>
    </row>
    <row r="589" spans="1:21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6" t="s">
        <v>8274</v>
      </c>
      <c r="O589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10">
        <f t="shared" si="38"/>
        <v>42080.423993055556</v>
      </c>
      <c r="T589" s="11">
        <f t="shared" si="39"/>
        <v>42110.423993055556</v>
      </c>
      <c r="U589" s="10">
        <v>42080.423993055556</v>
      </c>
    </row>
    <row r="590" spans="1:21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6" t="s">
        <v>8274</v>
      </c>
      <c r="O590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42631.436180555553</v>
      </c>
      <c r="T590" s="11">
        <f t="shared" si="39"/>
        <v>42691.477847222217</v>
      </c>
      <c r="U590" s="10">
        <v>42631.436180555553</v>
      </c>
    </row>
    <row r="591" spans="1:2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6" t="s">
        <v>8274</v>
      </c>
      <c r="O591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42178.281238425923</v>
      </c>
      <c r="T591" s="11">
        <f t="shared" si="39"/>
        <v>42193.281238425923</v>
      </c>
      <c r="U591" s="10">
        <v>42178.281238425923</v>
      </c>
    </row>
    <row r="592" spans="1:21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6" t="s">
        <v>8274</v>
      </c>
      <c r="O592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10">
        <f t="shared" si="38"/>
        <v>42377.22142361111</v>
      </c>
      <c r="T592" s="11">
        <f t="shared" si="39"/>
        <v>42408.209027777775</v>
      </c>
      <c r="U592" s="10">
        <v>42377.22142361111</v>
      </c>
    </row>
    <row r="593" spans="1:21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6" t="s">
        <v>8274</v>
      </c>
      <c r="O593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42177.209837962961</v>
      </c>
      <c r="T593" s="11">
        <f t="shared" si="39"/>
        <v>42207.209837962961</v>
      </c>
      <c r="U593" s="10">
        <v>42177.209837962961</v>
      </c>
    </row>
    <row r="594" spans="1:21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6" t="s">
        <v>8274</v>
      </c>
      <c r="O594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41945.898842592593</v>
      </c>
      <c r="T594" s="11">
        <f t="shared" si="39"/>
        <v>41975.898842592585</v>
      </c>
      <c r="U594" s="10">
        <v>41945.898842592593</v>
      </c>
    </row>
    <row r="595" spans="1:21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6" t="s">
        <v>8274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10">
        <f t="shared" si="38"/>
        <v>42070.344270833331</v>
      </c>
      <c r="T595" s="11">
        <f t="shared" si="39"/>
        <v>42100.302604166667</v>
      </c>
      <c r="U595" s="10">
        <v>42070.344270833331</v>
      </c>
    </row>
    <row r="596" spans="1:21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6" t="s">
        <v>8274</v>
      </c>
      <c r="O59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42446.446828703702</v>
      </c>
      <c r="T596" s="11">
        <f t="shared" si="39"/>
        <v>42476.446828703702</v>
      </c>
      <c r="U596" s="10">
        <v>42446.446828703702</v>
      </c>
    </row>
    <row r="597" spans="1:21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6" t="s">
        <v>8274</v>
      </c>
      <c r="O597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42082.736550925925</v>
      </c>
      <c r="T597" s="11">
        <f t="shared" si="39"/>
        <v>42127.736550925925</v>
      </c>
      <c r="U597" s="10">
        <v>42082.736550925925</v>
      </c>
    </row>
    <row r="598" spans="1:21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6" t="s">
        <v>8274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42646.563564814809</v>
      </c>
      <c r="T598" s="11">
        <f t="shared" si="39"/>
        <v>42676.563564814809</v>
      </c>
      <c r="U598" s="10">
        <v>42646.563564814809</v>
      </c>
    </row>
    <row r="599" spans="1:21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6" t="s">
        <v>8274</v>
      </c>
      <c r="O599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42545.371932870366</v>
      </c>
      <c r="T599" s="11">
        <f t="shared" si="39"/>
        <v>42582.333333333336</v>
      </c>
      <c r="U599" s="10">
        <v>42545.371932870366</v>
      </c>
    </row>
    <row r="600" spans="1:21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6" t="s">
        <v>8274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10">
        <f t="shared" si="38"/>
        <v>41947.668761574074</v>
      </c>
      <c r="T600" s="11">
        <f t="shared" si="39"/>
        <v>41977.668761574074</v>
      </c>
      <c r="U600" s="10">
        <v>41947.668761574074</v>
      </c>
    </row>
    <row r="601" spans="1:21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6" t="s">
        <v>8274</v>
      </c>
      <c r="O601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42047.479189814818</v>
      </c>
      <c r="T601" s="11">
        <f t="shared" si="39"/>
        <v>42071.302777777775</v>
      </c>
      <c r="U601" s="10">
        <v>42047.479189814818</v>
      </c>
    </row>
    <row r="602" spans="1:21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6" t="s">
        <v>8274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42073.464837962958</v>
      </c>
      <c r="T602" s="11">
        <f t="shared" si="39"/>
        <v>42133.464837962958</v>
      </c>
      <c r="U602" s="10">
        <v>42073.464837962958</v>
      </c>
    </row>
    <row r="603" spans="1:21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6" t="s">
        <v>8274</v>
      </c>
      <c r="O603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10">
        <f t="shared" si="38"/>
        <v>41969.52475694444</v>
      </c>
      <c r="T603" s="11">
        <f t="shared" si="39"/>
        <v>41999.52475694444</v>
      </c>
      <c r="U603" s="10">
        <v>41969.52475694444</v>
      </c>
    </row>
    <row r="604" spans="1:21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6" t="s">
        <v>8274</v>
      </c>
      <c r="O604">
        <f t="shared" si="36"/>
        <v>0</v>
      </c>
      <c r="P604" t="str">
        <f t="shared" si="37"/>
        <v>0</v>
      </c>
      <c r="Q604" t="s">
        <v>8319</v>
      </c>
      <c r="R604" t="s">
        <v>8320</v>
      </c>
      <c r="S604" s="10">
        <f t="shared" si="38"/>
        <v>42143.460821759254</v>
      </c>
      <c r="T604" s="11">
        <f t="shared" si="39"/>
        <v>42173.460821759254</v>
      </c>
      <c r="U604" s="10">
        <v>42143.460821759254</v>
      </c>
    </row>
    <row r="605" spans="1:21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6" t="s">
        <v>8274</v>
      </c>
      <c r="O605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10">
        <f t="shared" si="38"/>
        <v>41835.305821759255</v>
      </c>
      <c r="T605" s="11">
        <f t="shared" si="39"/>
        <v>41865.305821759255</v>
      </c>
      <c r="U605" s="10">
        <v>41835.305821759255</v>
      </c>
    </row>
    <row r="606" spans="1:21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6" t="s">
        <v>8274</v>
      </c>
      <c r="O606">
        <f t="shared" si="36"/>
        <v>0</v>
      </c>
      <c r="P606" t="str">
        <f t="shared" si="37"/>
        <v>0</v>
      </c>
      <c r="Q606" t="s">
        <v>8319</v>
      </c>
      <c r="R606" t="s">
        <v>8320</v>
      </c>
      <c r="S606" s="10">
        <f t="shared" si="38"/>
        <v>41848.702037037037</v>
      </c>
      <c r="T606" s="11">
        <f t="shared" si="39"/>
        <v>41878.702037037037</v>
      </c>
      <c r="U606" s="10">
        <v>41848.702037037037</v>
      </c>
    </row>
    <row r="607" spans="1:21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6" t="s">
        <v>8274</v>
      </c>
      <c r="O60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10">
        <f t="shared" si="38"/>
        <v>42194.024398148147</v>
      </c>
      <c r="T607" s="11">
        <f t="shared" si="39"/>
        <v>42239.024398148147</v>
      </c>
      <c r="U607" s="10">
        <v>42194.024398148147</v>
      </c>
    </row>
    <row r="608" spans="1:21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6" t="s">
        <v>8274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42102.317233796297</v>
      </c>
      <c r="T608" s="11">
        <f t="shared" si="39"/>
        <v>42148.291666666664</v>
      </c>
      <c r="U608" s="10">
        <v>42102.317233796297</v>
      </c>
    </row>
    <row r="609" spans="1:21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6" t="s">
        <v>8274</v>
      </c>
      <c r="O609">
        <f t="shared" si="36"/>
        <v>0</v>
      </c>
      <c r="P609" t="str">
        <f t="shared" si="37"/>
        <v>0</v>
      </c>
      <c r="Q609" t="s">
        <v>8319</v>
      </c>
      <c r="R609" t="s">
        <v>8320</v>
      </c>
      <c r="S609" s="10">
        <f t="shared" si="38"/>
        <v>42300.492314814815</v>
      </c>
      <c r="T609" s="11">
        <f t="shared" si="39"/>
        <v>42330.53398148148</v>
      </c>
      <c r="U609" s="10">
        <v>42300.492314814815</v>
      </c>
    </row>
    <row r="610" spans="1:21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6" t="s">
        <v>8274</v>
      </c>
      <c r="O610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42140.587731481479</v>
      </c>
      <c r="T610" s="11">
        <f t="shared" si="39"/>
        <v>42170.587731481479</v>
      </c>
      <c r="U610" s="10">
        <v>42140.587731481479</v>
      </c>
    </row>
    <row r="611" spans="1:21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6" t="s">
        <v>8274</v>
      </c>
      <c r="O611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42306.700740740744</v>
      </c>
      <c r="T611" s="11">
        <f t="shared" si="39"/>
        <v>42336.742407407401</v>
      </c>
      <c r="U611" s="10">
        <v>42306.700740740744</v>
      </c>
    </row>
    <row r="612" spans="1:21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6" t="s">
        <v>8274</v>
      </c>
      <c r="O612">
        <f t="shared" si="36"/>
        <v>0</v>
      </c>
      <c r="P612" t="str">
        <f t="shared" si="37"/>
        <v>0</v>
      </c>
      <c r="Q612" t="s">
        <v>8319</v>
      </c>
      <c r="R612" t="s">
        <v>8320</v>
      </c>
      <c r="S612" s="10">
        <f t="shared" si="38"/>
        <v>42086.497523148144</v>
      </c>
      <c r="T612" s="11">
        <f t="shared" si="39"/>
        <v>42116.497523148144</v>
      </c>
      <c r="U612" s="10">
        <v>42086.497523148144</v>
      </c>
    </row>
    <row r="613" spans="1:21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6" t="s">
        <v>8274</v>
      </c>
      <c r="O613">
        <f t="shared" si="36"/>
        <v>0</v>
      </c>
      <c r="P613" t="str">
        <f t="shared" si="37"/>
        <v>0</v>
      </c>
      <c r="Q613" t="s">
        <v>8319</v>
      </c>
      <c r="R613" t="s">
        <v>8320</v>
      </c>
      <c r="S613" s="10">
        <f t="shared" si="38"/>
        <v>42328.227280092593</v>
      </c>
      <c r="T613" s="11">
        <f t="shared" si="39"/>
        <v>42388.227280092593</v>
      </c>
      <c r="U613" s="10">
        <v>42328.227280092593</v>
      </c>
    </row>
    <row r="614" spans="1:21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6" t="s">
        <v>8274</v>
      </c>
      <c r="O614">
        <f t="shared" si="36"/>
        <v>0</v>
      </c>
      <c r="P614" t="str">
        <f t="shared" si="37"/>
        <v>0</v>
      </c>
      <c r="Q614" t="s">
        <v>8319</v>
      </c>
      <c r="R614" t="s">
        <v>8320</v>
      </c>
      <c r="S614" s="10">
        <f t="shared" si="38"/>
        <v>42584.698449074072</v>
      </c>
      <c r="T614" s="11">
        <f t="shared" si="39"/>
        <v>42614.698449074072</v>
      </c>
      <c r="U614" s="10">
        <v>42584.698449074072</v>
      </c>
    </row>
    <row r="615" spans="1:21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6" t="s">
        <v>8274</v>
      </c>
      <c r="O615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10">
        <f t="shared" si="38"/>
        <v>42247.163425925923</v>
      </c>
      <c r="T615" s="11">
        <f t="shared" si="39"/>
        <v>42277.874305555553</v>
      </c>
      <c r="U615" s="10">
        <v>42247.163425925923</v>
      </c>
    </row>
    <row r="616" spans="1:21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6" t="s">
        <v>8274</v>
      </c>
      <c r="O616">
        <f t="shared" si="36"/>
        <v>0</v>
      </c>
      <c r="P616" t="str">
        <f t="shared" si="37"/>
        <v>0</v>
      </c>
      <c r="Q616" t="s">
        <v>8319</v>
      </c>
      <c r="R616" t="s">
        <v>8320</v>
      </c>
      <c r="S616" s="10">
        <f t="shared" si="38"/>
        <v>42514.728472222218</v>
      </c>
      <c r="T616" s="11">
        <f t="shared" si="39"/>
        <v>42544.728472222218</v>
      </c>
      <c r="U616" s="10">
        <v>42514.728472222218</v>
      </c>
    </row>
    <row r="617" spans="1:21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6" t="s">
        <v>8274</v>
      </c>
      <c r="O617">
        <f t="shared" si="36"/>
        <v>0</v>
      </c>
      <c r="P617" t="str">
        <f t="shared" si="37"/>
        <v>0</v>
      </c>
      <c r="Q617" t="s">
        <v>8319</v>
      </c>
      <c r="R617" t="s">
        <v>8320</v>
      </c>
      <c r="S617" s="10">
        <f t="shared" si="38"/>
        <v>42241.788877314808</v>
      </c>
      <c r="T617" s="11">
        <f t="shared" si="39"/>
        <v>42271.788877314808</v>
      </c>
      <c r="U617" s="10">
        <v>42241.788877314808</v>
      </c>
    </row>
    <row r="618" spans="1:21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6" t="s">
        <v>8274</v>
      </c>
      <c r="O618">
        <f t="shared" si="36"/>
        <v>0</v>
      </c>
      <c r="P618" t="str">
        <f t="shared" si="37"/>
        <v>0</v>
      </c>
      <c r="Q618" t="s">
        <v>8319</v>
      </c>
      <c r="R618" t="s">
        <v>8320</v>
      </c>
      <c r="S618" s="10">
        <f t="shared" si="38"/>
        <v>42761.042905092589</v>
      </c>
      <c r="T618" s="11">
        <f t="shared" si="39"/>
        <v>42791.042905092589</v>
      </c>
      <c r="U618" s="10">
        <v>42761.042905092589</v>
      </c>
    </row>
    <row r="619" spans="1:21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6" t="s">
        <v>8274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42087.009756944441</v>
      </c>
      <c r="T619" s="11">
        <f t="shared" si="39"/>
        <v>42132.009756944441</v>
      </c>
      <c r="U619" s="10">
        <v>42087.009756944441</v>
      </c>
    </row>
    <row r="620" spans="1:21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6" t="s">
        <v>8274</v>
      </c>
      <c r="O620">
        <f t="shared" si="36"/>
        <v>0</v>
      </c>
      <c r="P620" t="str">
        <f t="shared" si="37"/>
        <v>0</v>
      </c>
      <c r="Q620" t="s">
        <v>8319</v>
      </c>
      <c r="R620" t="s">
        <v>8320</v>
      </c>
      <c r="S620" s="10">
        <f t="shared" si="38"/>
        <v>42317.47688657407</v>
      </c>
      <c r="T620" s="11">
        <f t="shared" si="39"/>
        <v>42347.47688657407</v>
      </c>
      <c r="U620" s="10">
        <v>42317.47688657407</v>
      </c>
    </row>
    <row r="621" spans="1:21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6" t="s">
        <v>8274</v>
      </c>
      <c r="O621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41908.317013888889</v>
      </c>
      <c r="T621" s="11">
        <f t="shared" si="39"/>
        <v>41968.358680555553</v>
      </c>
      <c r="U621" s="10">
        <v>41908.317013888889</v>
      </c>
    </row>
    <row r="622" spans="1:21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6" t="s">
        <v>8274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41831.383541666662</v>
      </c>
      <c r="T622" s="11">
        <f t="shared" si="39"/>
        <v>41876.383541666662</v>
      </c>
      <c r="U622" s="10">
        <v>41831.383541666662</v>
      </c>
    </row>
    <row r="623" spans="1:21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6" t="s">
        <v>8274</v>
      </c>
      <c r="O623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42528.654363425921</v>
      </c>
      <c r="T623" s="11">
        <f t="shared" si="39"/>
        <v>42558.654363425921</v>
      </c>
      <c r="U623" s="10">
        <v>42528.654363425921</v>
      </c>
    </row>
    <row r="624" spans="1:21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6" t="s">
        <v>8274</v>
      </c>
      <c r="O624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10">
        <f t="shared" si="38"/>
        <v>42532.441412037035</v>
      </c>
      <c r="T624" s="11">
        <f t="shared" si="39"/>
        <v>42552.441412037035</v>
      </c>
      <c r="U624" s="10">
        <v>42532.441412037035</v>
      </c>
    </row>
    <row r="625" spans="1:21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6" t="s">
        <v>8274</v>
      </c>
      <c r="O625">
        <f t="shared" si="36"/>
        <v>0</v>
      </c>
      <c r="P625" t="str">
        <f t="shared" si="37"/>
        <v>0</v>
      </c>
      <c r="Q625" t="s">
        <v>8319</v>
      </c>
      <c r="R625" t="s">
        <v>8320</v>
      </c>
      <c r="S625" s="10">
        <f t="shared" si="38"/>
        <v>42121.675891203697</v>
      </c>
      <c r="T625" s="11">
        <f t="shared" si="39"/>
        <v>42151.675891203697</v>
      </c>
      <c r="U625" s="10">
        <v>42121.675891203697</v>
      </c>
    </row>
    <row r="626" spans="1:21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6" t="s">
        <v>8274</v>
      </c>
      <c r="O626">
        <f t="shared" si="36"/>
        <v>0</v>
      </c>
      <c r="P626" t="str">
        <f t="shared" si="37"/>
        <v>0</v>
      </c>
      <c r="Q626" t="s">
        <v>8319</v>
      </c>
      <c r="R626" t="s">
        <v>8320</v>
      </c>
      <c r="S626" s="10">
        <f t="shared" si="38"/>
        <v>42108.65556712963</v>
      </c>
      <c r="T626" s="11">
        <f t="shared" si="39"/>
        <v>42138.65556712963</v>
      </c>
      <c r="U626" s="10">
        <v>42108.65556712963</v>
      </c>
    </row>
    <row r="627" spans="1:21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6" t="s">
        <v>8274</v>
      </c>
      <c r="O627">
        <f t="shared" si="36"/>
        <v>0</v>
      </c>
      <c r="P627" t="str">
        <f t="shared" si="37"/>
        <v>0</v>
      </c>
      <c r="Q627" t="s">
        <v>8319</v>
      </c>
      <c r="R627" t="s">
        <v>8320</v>
      </c>
      <c r="S627" s="10">
        <f t="shared" si="38"/>
        <v>42790.562233796292</v>
      </c>
      <c r="T627" s="11">
        <f t="shared" si="39"/>
        <v>42820.520567129628</v>
      </c>
      <c r="U627" s="10">
        <v>42790.562233796292</v>
      </c>
    </row>
    <row r="628" spans="1:21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6" t="s">
        <v>8274</v>
      </c>
      <c r="O628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10">
        <f t="shared" si="38"/>
        <v>42198.226145833331</v>
      </c>
      <c r="T628" s="11">
        <f t="shared" si="39"/>
        <v>42231.223611111105</v>
      </c>
      <c r="U628" s="10">
        <v>42198.226145833331</v>
      </c>
    </row>
    <row r="629" spans="1:21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6" t="s">
        <v>8274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42383.973506944443</v>
      </c>
      <c r="T629" s="11">
        <f t="shared" si="39"/>
        <v>42443.624999999993</v>
      </c>
      <c r="U629" s="10">
        <v>42383.973506944443</v>
      </c>
    </row>
    <row r="630" spans="1:21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6" t="s">
        <v>8274</v>
      </c>
      <c r="O630">
        <f t="shared" si="36"/>
        <v>0</v>
      </c>
      <c r="P630" t="str">
        <f t="shared" si="37"/>
        <v>0</v>
      </c>
      <c r="Q630" t="s">
        <v>8319</v>
      </c>
      <c r="R630" t="s">
        <v>8320</v>
      </c>
      <c r="S630" s="10">
        <f t="shared" si="38"/>
        <v>41803.359456018516</v>
      </c>
      <c r="T630" s="11">
        <f t="shared" si="39"/>
        <v>41833.359456018516</v>
      </c>
      <c r="U630" s="10">
        <v>41803.359456018516</v>
      </c>
    </row>
    <row r="631" spans="1:21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6" t="s">
        <v>8274</v>
      </c>
      <c r="O631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10">
        <f t="shared" si="38"/>
        <v>42474.304490740738</v>
      </c>
      <c r="T631" s="11">
        <f t="shared" si="39"/>
        <v>42504.304490740738</v>
      </c>
      <c r="U631" s="10">
        <v>42474.304490740738</v>
      </c>
    </row>
    <row r="632" spans="1:21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6" t="s">
        <v>8274</v>
      </c>
      <c r="O632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42223.286122685182</v>
      </c>
      <c r="T632" s="11">
        <f t="shared" si="39"/>
        <v>42252.881944444445</v>
      </c>
      <c r="U632" s="10">
        <v>42223.286122685182</v>
      </c>
    </row>
    <row r="633" spans="1:21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6" t="s">
        <v>8274</v>
      </c>
      <c r="O633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10">
        <f t="shared" si="38"/>
        <v>42489.438993055555</v>
      </c>
      <c r="T633" s="11">
        <f t="shared" si="39"/>
        <v>42518.438993055555</v>
      </c>
      <c r="U633" s="10">
        <v>42489.438993055555</v>
      </c>
    </row>
    <row r="634" spans="1:21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6" t="s">
        <v>8274</v>
      </c>
      <c r="O634">
        <f t="shared" si="36"/>
        <v>0</v>
      </c>
      <c r="P634" t="str">
        <f t="shared" si="37"/>
        <v>0</v>
      </c>
      <c r="Q634" t="s">
        <v>8319</v>
      </c>
      <c r="R634" t="s">
        <v>8320</v>
      </c>
      <c r="S634" s="10">
        <f t="shared" si="38"/>
        <v>42303.325983796291</v>
      </c>
      <c r="T634" s="11">
        <f t="shared" si="39"/>
        <v>42333.367650462962</v>
      </c>
      <c r="U634" s="10">
        <v>42303.325983796291</v>
      </c>
    </row>
    <row r="635" spans="1:21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6" t="s">
        <v>8274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42506.965995370367</v>
      </c>
      <c r="T635" s="11">
        <f t="shared" si="39"/>
        <v>42538.624999999993</v>
      </c>
      <c r="U635" s="10">
        <v>42506.965995370367</v>
      </c>
    </row>
    <row r="636" spans="1:21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6" t="s">
        <v>8274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42031.595243055555</v>
      </c>
      <c r="T636" s="11">
        <f t="shared" si="39"/>
        <v>42061.595243055555</v>
      </c>
      <c r="U636" s="10">
        <v>42031.595243055555</v>
      </c>
    </row>
    <row r="637" spans="1:21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6" t="s">
        <v>8274</v>
      </c>
      <c r="O637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42075.758819444447</v>
      </c>
      <c r="T637" s="11">
        <f t="shared" si="39"/>
        <v>42105.758819444447</v>
      </c>
      <c r="U637" s="10">
        <v>42075.758819444447</v>
      </c>
    </row>
    <row r="638" spans="1:21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6" t="s">
        <v>8274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42131.122106481482</v>
      </c>
      <c r="T638" s="11">
        <f t="shared" si="39"/>
        <v>42161.115972222215</v>
      </c>
      <c r="U638" s="10">
        <v>42131.122106481482</v>
      </c>
    </row>
    <row r="639" spans="1:21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6" t="s">
        <v>8274</v>
      </c>
      <c r="O639">
        <f t="shared" si="36"/>
        <v>0</v>
      </c>
      <c r="P639" t="str">
        <f t="shared" si="37"/>
        <v>0</v>
      </c>
      <c r="Q639" t="s">
        <v>8319</v>
      </c>
      <c r="R639" t="s">
        <v>8320</v>
      </c>
      <c r="S639" s="10">
        <f t="shared" si="38"/>
        <v>42762.62868055555</v>
      </c>
      <c r="T639" s="11">
        <f t="shared" si="39"/>
        <v>42791.62777777778</v>
      </c>
      <c r="U639" s="10">
        <v>42762.62868055555</v>
      </c>
    </row>
    <row r="640" spans="1:2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6" t="s">
        <v>8274</v>
      </c>
      <c r="O640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42759.259976851848</v>
      </c>
      <c r="T640" s="11">
        <f t="shared" si="39"/>
        <v>42819.218310185184</v>
      </c>
      <c r="U640" s="10">
        <v>42759.259976851848</v>
      </c>
    </row>
    <row r="641" spans="1:21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6" t="s">
        <v>8274</v>
      </c>
      <c r="O641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41865.249942129631</v>
      </c>
      <c r="T641" s="11">
        <f t="shared" si="39"/>
        <v>41925.249942129631</v>
      </c>
      <c r="U641" s="10">
        <v>41865.249942129631</v>
      </c>
    </row>
    <row r="642" spans="1:21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6" t="s">
        <v>8275</v>
      </c>
      <c r="O642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42683.086979166663</v>
      </c>
      <c r="T642" s="11">
        <f t="shared" si="39"/>
        <v>42698.624999999993</v>
      </c>
      <c r="U642" s="10">
        <v>42683.086979166663</v>
      </c>
    </row>
    <row r="643" spans="1:21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6" t="s">
        <v>8275</v>
      </c>
      <c r="O643">
        <f t="shared" ref="O643:O706" si="40">(E643/D643)*100</f>
        <v>119.16249999999999</v>
      </c>
      <c r="P643">
        <f t="shared" ref="P643:P706" si="41">IFERROR(E643/L643,"0")</f>
        <v>151.31746031746033</v>
      </c>
      <c r="Q643" t="s">
        <v>8319</v>
      </c>
      <c r="R643" t="s">
        <v>8321</v>
      </c>
      <c r="S643" s="10">
        <f t="shared" ref="S643:S706" si="42">(J643/86400)+25569+(-8/24)</f>
        <v>42199.236666666664</v>
      </c>
      <c r="T643" s="11">
        <f t="shared" ref="T643:T706" si="43">(I643/86400)+25569+(-8/24)</f>
        <v>42229.236666666664</v>
      </c>
      <c r="U643" s="10">
        <v>42199.236666666664</v>
      </c>
    </row>
    <row r="644" spans="1:21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6" t="s">
        <v>8275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10">
        <f t="shared" si="42"/>
        <v>42199.317986111106</v>
      </c>
      <c r="T644" s="11">
        <f t="shared" si="43"/>
        <v>42235.317986111106</v>
      </c>
      <c r="U644" s="10">
        <v>42199.317986111106</v>
      </c>
    </row>
    <row r="645" spans="1:21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6" t="s">
        <v>8275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10">
        <f t="shared" si="42"/>
        <v>42100.30873842592</v>
      </c>
      <c r="T645" s="11">
        <f t="shared" si="43"/>
        <v>42155.30873842592</v>
      </c>
      <c r="U645" s="10">
        <v>42100.30873842592</v>
      </c>
    </row>
    <row r="646" spans="1:21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6" t="s">
        <v>8275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10">
        <f t="shared" si="42"/>
        <v>41898.332627314812</v>
      </c>
      <c r="T646" s="11">
        <f t="shared" si="43"/>
        <v>41940.708333333328</v>
      </c>
      <c r="U646" s="10">
        <v>41898.332627314812</v>
      </c>
    </row>
    <row r="647" spans="1:21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6" t="s">
        <v>8275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10">
        <f t="shared" si="42"/>
        <v>42563.692986111106</v>
      </c>
      <c r="T647" s="11">
        <f t="shared" si="43"/>
        <v>42593.692986111106</v>
      </c>
      <c r="U647" s="10">
        <v>42563.692986111106</v>
      </c>
    </row>
    <row r="648" spans="1:21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6" t="s">
        <v>8275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10">
        <f t="shared" si="42"/>
        <v>41832.519293981481</v>
      </c>
      <c r="T648" s="11">
        <f t="shared" si="43"/>
        <v>41862.519293981481</v>
      </c>
      <c r="U648" s="10">
        <v>41832.519293981481</v>
      </c>
    </row>
    <row r="649" spans="1:21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6" t="s">
        <v>8275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10">
        <f t="shared" si="42"/>
        <v>42416.434594907405</v>
      </c>
      <c r="T649" s="11">
        <f t="shared" si="43"/>
        <v>42446.392928240741</v>
      </c>
      <c r="U649" s="10">
        <v>42416.434594907405</v>
      </c>
    </row>
    <row r="650" spans="1:21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6" t="s">
        <v>8275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41891.360046296293</v>
      </c>
      <c r="T650" s="11">
        <f t="shared" si="43"/>
        <v>41926.360046296293</v>
      </c>
      <c r="U650" s="10">
        <v>41891.360046296293</v>
      </c>
    </row>
    <row r="651" spans="1:21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6" t="s">
        <v>8275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10">
        <f t="shared" si="42"/>
        <v>41877.578854166662</v>
      </c>
      <c r="T651" s="11">
        <f t="shared" si="43"/>
        <v>41898.578854166662</v>
      </c>
      <c r="U651" s="10">
        <v>41877.578854166662</v>
      </c>
    </row>
    <row r="652" spans="1:21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6" t="s">
        <v>8275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10">
        <f t="shared" si="42"/>
        <v>41931.703518518516</v>
      </c>
      <c r="T652" s="11">
        <f t="shared" si="43"/>
        <v>41991.745185185187</v>
      </c>
      <c r="U652" s="10">
        <v>41931.703518518516</v>
      </c>
    </row>
    <row r="653" spans="1:21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6" t="s">
        <v>8275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10">
        <f t="shared" si="42"/>
        <v>41955.684155092589</v>
      </c>
      <c r="T653" s="11">
        <f t="shared" si="43"/>
        <v>41985.684155092589</v>
      </c>
      <c r="U653" s="10">
        <v>41955.684155092589</v>
      </c>
    </row>
    <row r="654" spans="1:21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6" t="s">
        <v>8275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10">
        <f t="shared" si="42"/>
        <v>42675.357060185182</v>
      </c>
      <c r="T654" s="11">
        <f t="shared" si="43"/>
        <v>42705.398726851847</v>
      </c>
      <c r="U654" s="10">
        <v>42675.357060185182</v>
      </c>
    </row>
    <row r="655" spans="1:21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6" t="s">
        <v>8275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10">
        <f t="shared" si="42"/>
        <v>42199.285185185181</v>
      </c>
      <c r="T655" s="11">
        <f t="shared" si="43"/>
        <v>42236.285185185181</v>
      </c>
      <c r="U655" s="10">
        <v>42199.285185185181</v>
      </c>
    </row>
    <row r="656" spans="1:21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6" t="s">
        <v>8275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10">
        <f t="shared" si="42"/>
        <v>42163.623993055553</v>
      </c>
      <c r="T656" s="11">
        <f t="shared" si="43"/>
        <v>42193.623993055553</v>
      </c>
      <c r="U656" s="10">
        <v>42163.623993055553</v>
      </c>
    </row>
    <row r="657" spans="1:21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6" t="s">
        <v>8275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10">
        <f t="shared" si="42"/>
        <v>42045.623981481483</v>
      </c>
      <c r="T657" s="11">
        <f t="shared" si="43"/>
        <v>42075.582314814812</v>
      </c>
      <c r="U657" s="10">
        <v>42045.623981481483</v>
      </c>
    </row>
    <row r="658" spans="1:21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6" t="s">
        <v>8275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10">
        <f t="shared" si="42"/>
        <v>42417.471284722218</v>
      </c>
      <c r="T658" s="11">
        <f t="shared" si="43"/>
        <v>42477.429618055554</v>
      </c>
      <c r="U658" s="10">
        <v>42417.471284722218</v>
      </c>
    </row>
    <row r="659" spans="1:21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6" t="s">
        <v>8275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10">
        <f t="shared" si="42"/>
        <v>42331.512407407405</v>
      </c>
      <c r="T659" s="11">
        <f t="shared" si="43"/>
        <v>42361.512407407405</v>
      </c>
      <c r="U659" s="10">
        <v>42331.512407407405</v>
      </c>
    </row>
    <row r="660" spans="1:21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6" t="s">
        <v>8275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10">
        <f t="shared" si="42"/>
        <v>42178.827418981477</v>
      </c>
      <c r="T660" s="11">
        <f t="shared" si="43"/>
        <v>42211.416666666664</v>
      </c>
      <c r="U660" s="10">
        <v>42178.827418981477</v>
      </c>
    </row>
    <row r="661" spans="1:2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6" t="s">
        <v>8275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10">
        <f t="shared" si="42"/>
        <v>42209.260358796295</v>
      </c>
      <c r="T661" s="11">
        <f t="shared" si="43"/>
        <v>42239.260358796295</v>
      </c>
      <c r="U661" s="10">
        <v>42209.260358796295</v>
      </c>
    </row>
    <row r="662" spans="1:21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6" t="s">
        <v>8275</v>
      </c>
      <c r="O662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10">
        <f t="shared" si="42"/>
        <v>41922.408321759256</v>
      </c>
      <c r="T662" s="11">
        <f t="shared" si="43"/>
        <v>41952.44998842592</v>
      </c>
      <c r="U662" s="10">
        <v>41922.408321759256</v>
      </c>
    </row>
    <row r="663" spans="1:21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6" t="s">
        <v>8275</v>
      </c>
      <c r="O663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10">
        <f t="shared" si="42"/>
        <v>42636.312025462961</v>
      </c>
      <c r="T663" s="11">
        <f t="shared" si="43"/>
        <v>42666.312025462961</v>
      </c>
      <c r="U663" s="10">
        <v>42636.312025462961</v>
      </c>
    </row>
    <row r="664" spans="1:21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6" t="s">
        <v>8275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41990.104710648149</v>
      </c>
      <c r="T664" s="11">
        <f t="shared" si="43"/>
        <v>42020.104710648149</v>
      </c>
      <c r="U664" s="10">
        <v>41990.104710648149</v>
      </c>
    </row>
    <row r="665" spans="1:21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6" t="s">
        <v>8275</v>
      </c>
      <c r="O665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42173.509907407402</v>
      </c>
      <c r="T665" s="11">
        <f t="shared" si="43"/>
        <v>42203.509907407402</v>
      </c>
      <c r="U665" s="10">
        <v>42173.509907407402</v>
      </c>
    </row>
    <row r="666" spans="1:21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6" t="s">
        <v>8275</v>
      </c>
      <c r="O66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10">
        <f t="shared" si="42"/>
        <v>42077.333043981482</v>
      </c>
      <c r="T666" s="11">
        <f t="shared" si="43"/>
        <v>42107.333043981482</v>
      </c>
      <c r="U666" s="10">
        <v>42077.333043981482</v>
      </c>
    </row>
    <row r="667" spans="1:21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6" t="s">
        <v>8275</v>
      </c>
      <c r="O66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10">
        <f t="shared" si="42"/>
        <v>42688.378020833326</v>
      </c>
      <c r="T667" s="11">
        <f t="shared" si="43"/>
        <v>42748.378020833326</v>
      </c>
      <c r="U667" s="10">
        <v>42688.378020833326</v>
      </c>
    </row>
    <row r="668" spans="1:21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6" t="s">
        <v>8275</v>
      </c>
      <c r="O668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41838.498819444438</v>
      </c>
      <c r="T668" s="11">
        <f t="shared" si="43"/>
        <v>41868.498819444438</v>
      </c>
      <c r="U668" s="10">
        <v>41838.498819444438</v>
      </c>
    </row>
    <row r="669" spans="1:21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6" t="s">
        <v>8275</v>
      </c>
      <c r="O669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10">
        <f t="shared" si="42"/>
        <v>42632.040081018517</v>
      </c>
      <c r="T669" s="11">
        <f t="shared" si="43"/>
        <v>42672.040081018517</v>
      </c>
      <c r="U669" s="10">
        <v>42632.040081018517</v>
      </c>
    </row>
    <row r="670" spans="1:21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6" t="s">
        <v>8275</v>
      </c>
      <c r="O670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42090.497939814813</v>
      </c>
      <c r="T670" s="11">
        <f t="shared" si="43"/>
        <v>42135.497939814813</v>
      </c>
      <c r="U670" s="10">
        <v>42090.497939814813</v>
      </c>
    </row>
    <row r="671" spans="1:21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6" t="s">
        <v>8275</v>
      </c>
      <c r="O671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42527.292337962957</v>
      </c>
      <c r="T671" s="11">
        <f t="shared" si="43"/>
        <v>42557.292337962957</v>
      </c>
      <c r="U671" s="10">
        <v>42527.292337962957</v>
      </c>
    </row>
    <row r="672" spans="1:21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6" t="s">
        <v>8275</v>
      </c>
      <c r="O672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10">
        <f t="shared" si="42"/>
        <v>42506.376388888886</v>
      </c>
      <c r="T672" s="11">
        <f t="shared" si="43"/>
        <v>42540.006944444445</v>
      </c>
      <c r="U672" s="10">
        <v>42506.376388888886</v>
      </c>
    </row>
    <row r="673" spans="1:21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6" t="s">
        <v>8275</v>
      </c>
      <c r="O673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10">
        <f t="shared" si="42"/>
        <v>41984.359398148146</v>
      </c>
      <c r="T673" s="11">
        <f t="shared" si="43"/>
        <v>42017.833333333336</v>
      </c>
      <c r="U673" s="10">
        <v>41984.359398148146</v>
      </c>
    </row>
    <row r="674" spans="1:21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6" t="s">
        <v>8275</v>
      </c>
      <c r="O674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10">
        <f t="shared" si="42"/>
        <v>41973.886157407404</v>
      </c>
      <c r="T674" s="11">
        <f t="shared" si="43"/>
        <v>42004.874305555553</v>
      </c>
      <c r="U674" s="10">
        <v>41973.886157407404</v>
      </c>
    </row>
    <row r="675" spans="1:21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6" t="s">
        <v>8275</v>
      </c>
      <c r="O675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10">
        <f t="shared" si="42"/>
        <v>41838.5071412037</v>
      </c>
      <c r="T675" s="11">
        <f t="shared" si="43"/>
        <v>41883.5071412037</v>
      </c>
      <c r="U675" s="10">
        <v>41838.5071412037</v>
      </c>
    </row>
    <row r="676" spans="1:21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6" t="s">
        <v>8275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41802.782719907402</v>
      </c>
      <c r="T676" s="11">
        <f t="shared" si="43"/>
        <v>41862.782719907402</v>
      </c>
      <c r="U676" s="10">
        <v>41802.782719907402</v>
      </c>
    </row>
    <row r="677" spans="1:21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6" t="s">
        <v>8275</v>
      </c>
      <c r="O67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10">
        <f t="shared" si="42"/>
        <v>41975.597268518519</v>
      </c>
      <c r="T677" s="11">
        <f t="shared" si="43"/>
        <v>42004.957638888889</v>
      </c>
      <c r="U677" s="10">
        <v>41975.597268518519</v>
      </c>
    </row>
    <row r="678" spans="1:21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6" t="s">
        <v>8275</v>
      </c>
      <c r="O678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10">
        <f t="shared" si="42"/>
        <v>42012.434965277775</v>
      </c>
      <c r="T678" s="11">
        <f t="shared" si="43"/>
        <v>42042.434965277775</v>
      </c>
      <c r="U678" s="10">
        <v>42012.434965277775</v>
      </c>
    </row>
    <row r="679" spans="1:21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6" t="s">
        <v>8275</v>
      </c>
      <c r="O679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42504.070543981477</v>
      </c>
      <c r="T679" s="11">
        <f t="shared" si="43"/>
        <v>42549.070543981477</v>
      </c>
      <c r="U679" s="10">
        <v>42504.070543981477</v>
      </c>
    </row>
    <row r="680" spans="1:21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6" t="s">
        <v>8275</v>
      </c>
      <c r="O680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10">
        <f t="shared" si="42"/>
        <v>42481.043263888881</v>
      </c>
      <c r="T680" s="11">
        <f t="shared" si="43"/>
        <v>42511.043263888881</v>
      </c>
      <c r="U680" s="10">
        <v>42481.043263888881</v>
      </c>
    </row>
    <row r="681" spans="1:21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6" t="s">
        <v>8275</v>
      </c>
      <c r="O681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10">
        <f t="shared" si="42"/>
        <v>42556.362372685187</v>
      </c>
      <c r="T681" s="11">
        <f t="shared" si="43"/>
        <v>42616.362372685187</v>
      </c>
      <c r="U681" s="10">
        <v>42556.362372685187</v>
      </c>
    </row>
    <row r="682" spans="1:21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6" t="s">
        <v>8275</v>
      </c>
      <c r="O682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10">
        <f t="shared" si="42"/>
        <v>41864.168182870366</v>
      </c>
      <c r="T682" s="11">
        <f t="shared" si="43"/>
        <v>41899.168182870366</v>
      </c>
      <c r="U682" s="10">
        <v>41864.168182870366</v>
      </c>
    </row>
    <row r="683" spans="1:21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6" t="s">
        <v>8275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42639.472268518519</v>
      </c>
      <c r="T683" s="11">
        <f t="shared" si="43"/>
        <v>42669.472268518519</v>
      </c>
      <c r="U683" s="10">
        <v>42639.472268518519</v>
      </c>
    </row>
    <row r="684" spans="1:21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6" t="s">
        <v>8275</v>
      </c>
      <c r="O684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42778.431967592587</v>
      </c>
      <c r="T684" s="11">
        <f t="shared" si="43"/>
        <v>42808.390300925923</v>
      </c>
      <c r="U684" s="10">
        <v>42778.431967592587</v>
      </c>
    </row>
    <row r="685" spans="1:21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6" t="s">
        <v>8275</v>
      </c>
      <c r="O685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10">
        <f t="shared" si="42"/>
        <v>42634.566712962966</v>
      </c>
      <c r="T685" s="11">
        <f t="shared" si="43"/>
        <v>42674.566712962966</v>
      </c>
      <c r="U685" s="10">
        <v>42634.566712962966</v>
      </c>
    </row>
    <row r="686" spans="1:2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6" t="s">
        <v>8275</v>
      </c>
      <c r="O686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10">
        <f t="shared" si="42"/>
        <v>41809.13994212963</v>
      </c>
      <c r="T686" s="11">
        <f t="shared" si="43"/>
        <v>41844.791666666664</v>
      </c>
      <c r="U686" s="10">
        <v>41809.13994212963</v>
      </c>
    </row>
    <row r="687" spans="1:21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6" t="s">
        <v>8275</v>
      </c>
      <c r="O687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41971.533240740733</v>
      </c>
      <c r="T687" s="11">
        <f t="shared" si="43"/>
        <v>42016.533240740733</v>
      </c>
      <c r="U687" s="10">
        <v>41971.533240740733</v>
      </c>
    </row>
    <row r="688" spans="1:21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6" t="s">
        <v>8275</v>
      </c>
      <c r="O688">
        <f t="shared" si="40"/>
        <v>0</v>
      </c>
      <c r="P688" t="str">
        <f t="shared" si="41"/>
        <v>0</v>
      </c>
      <c r="Q688" t="s">
        <v>8319</v>
      </c>
      <c r="R688" t="s">
        <v>8321</v>
      </c>
      <c r="S688" s="10">
        <f t="shared" si="42"/>
        <v>42189.339930555558</v>
      </c>
      <c r="T688" s="11">
        <f t="shared" si="43"/>
        <v>42219.339930555558</v>
      </c>
      <c r="U688" s="10">
        <v>42189.339930555558</v>
      </c>
    </row>
    <row r="689" spans="1:21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6" t="s">
        <v>8275</v>
      </c>
      <c r="O689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10">
        <f t="shared" si="42"/>
        <v>42711.417280092595</v>
      </c>
      <c r="T689" s="11">
        <f t="shared" si="43"/>
        <v>42771.417280092595</v>
      </c>
      <c r="U689" s="10">
        <v>42711.417280092595</v>
      </c>
    </row>
    <row r="690" spans="1:21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6" t="s">
        <v>8275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42261.771446759252</v>
      </c>
      <c r="T690" s="11">
        <f t="shared" si="43"/>
        <v>42291.771446759252</v>
      </c>
      <c r="U690" s="10">
        <v>42261.771446759252</v>
      </c>
    </row>
    <row r="691" spans="1:21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6" t="s">
        <v>8275</v>
      </c>
      <c r="O691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10">
        <f t="shared" si="42"/>
        <v>42675.334456018514</v>
      </c>
      <c r="T691" s="11">
        <f t="shared" si="43"/>
        <v>42711.874305555553</v>
      </c>
      <c r="U691" s="10">
        <v>42675.334456018514</v>
      </c>
    </row>
    <row r="692" spans="1:21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6" t="s">
        <v>8275</v>
      </c>
      <c r="O692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10">
        <f t="shared" si="42"/>
        <v>42579.301400462959</v>
      </c>
      <c r="T692" s="11">
        <f t="shared" si="43"/>
        <v>42621.916666666664</v>
      </c>
      <c r="U692" s="10">
        <v>42579.301400462959</v>
      </c>
    </row>
    <row r="693" spans="1:21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6" t="s">
        <v>8275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42157.694976851846</v>
      </c>
      <c r="T693" s="11">
        <f t="shared" si="43"/>
        <v>42185.694976851846</v>
      </c>
      <c r="U693" s="10">
        <v>42157.694976851846</v>
      </c>
    </row>
    <row r="694" spans="1:21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6" t="s">
        <v>8275</v>
      </c>
      <c r="O694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10">
        <f t="shared" si="42"/>
        <v>42696.042395833334</v>
      </c>
      <c r="T694" s="11">
        <f t="shared" si="43"/>
        <v>42726.042395833334</v>
      </c>
      <c r="U694" s="10">
        <v>42696.042395833334</v>
      </c>
    </row>
    <row r="695" spans="1:21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6" t="s">
        <v>8275</v>
      </c>
      <c r="O695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10">
        <f t="shared" si="42"/>
        <v>42094.474849537037</v>
      </c>
      <c r="T695" s="11">
        <f t="shared" si="43"/>
        <v>42124.474849537037</v>
      </c>
      <c r="U695" s="10">
        <v>42094.474849537037</v>
      </c>
    </row>
    <row r="696" spans="1:21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6" t="s">
        <v>8275</v>
      </c>
      <c r="O69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10">
        <f t="shared" si="42"/>
        <v>42737.330543981479</v>
      </c>
      <c r="T696" s="11">
        <f t="shared" si="43"/>
        <v>42767.330543981479</v>
      </c>
      <c r="U696" s="10">
        <v>42737.330543981479</v>
      </c>
    </row>
    <row r="697" spans="1:21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6" t="s">
        <v>8275</v>
      </c>
      <c r="O69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10">
        <f t="shared" si="42"/>
        <v>41913.187731481477</v>
      </c>
      <c r="T697" s="11">
        <f t="shared" si="43"/>
        <v>41943.187731481477</v>
      </c>
      <c r="U697" s="10">
        <v>41913.187731481477</v>
      </c>
    </row>
    <row r="698" spans="1:21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6" t="s">
        <v>8275</v>
      </c>
      <c r="O698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41815.593773148146</v>
      </c>
      <c r="T698" s="11">
        <f t="shared" si="43"/>
        <v>41845.593773148146</v>
      </c>
      <c r="U698" s="10">
        <v>41815.593773148146</v>
      </c>
    </row>
    <row r="699" spans="1:21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6" t="s">
        <v>8275</v>
      </c>
      <c r="O699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10">
        <f t="shared" si="42"/>
        <v>42388.189687500002</v>
      </c>
      <c r="T699" s="11">
        <f t="shared" si="43"/>
        <v>42403.189687500002</v>
      </c>
      <c r="U699" s="10">
        <v>42388.189687500002</v>
      </c>
    </row>
    <row r="700" spans="1:21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6" t="s">
        <v>8275</v>
      </c>
      <c r="O700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10">
        <f t="shared" si="42"/>
        <v>41866.597743055558</v>
      </c>
      <c r="T700" s="11">
        <f t="shared" si="43"/>
        <v>41899.75</v>
      </c>
      <c r="U700" s="10">
        <v>41866.597743055558</v>
      </c>
    </row>
    <row r="701" spans="1:21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6" t="s">
        <v>8275</v>
      </c>
      <c r="O701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10">
        <f t="shared" si="42"/>
        <v>41563.152175925927</v>
      </c>
      <c r="T701" s="11">
        <f t="shared" si="43"/>
        <v>41600.333333333328</v>
      </c>
      <c r="U701" s="10">
        <v>41563.152175925927</v>
      </c>
    </row>
    <row r="702" spans="1:21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6" t="s">
        <v>8275</v>
      </c>
      <c r="O702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42715.355104166665</v>
      </c>
      <c r="T702" s="11">
        <f t="shared" si="43"/>
        <v>42745.355104166665</v>
      </c>
      <c r="U702" s="10">
        <v>42715.355104166665</v>
      </c>
    </row>
    <row r="703" spans="1:21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6" t="s">
        <v>8275</v>
      </c>
      <c r="O703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10">
        <f t="shared" si="42"/>
        <v>41813.329629629625</v>
      </c>
      <c r="T703" s="11">
        <f t="shared" si="43"/>
        <v>41843.329629629625</v>
      </c>
      <c r="U703" s="10">
        <v>41813.329629629625</v>
      </c>
    </row>
    <row r="704" spans="1:21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6" t="s">
        <v>8275</v>
      </c>
      <c r="O704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10">
        <f t="shared" si="42"/>
        <v>42668.393368055556</v>
      </c>
      <c r="T704" s="11">
        <f t="shared" si="43"/>
        <v>42698.435034722221</v>
      </c>
      <c r="U704" s="10">
        <v>42668.393368055556</v>
      </c>
    </row>
    <row r="705" spans="1:21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6" t="s">
        <v>8275</v>
      </c>
      <c r="O70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10">
        <f t="shared" si="42"/>
        <v>42711.617465277777</v>
      </c>
      <c r="T705" s="11">
        <f t="shared" si="43"/>
        <v>42766.647222222215</v>
      </c>
      <c r="U705" s="10">
        <v>42711.617465277777</v>
      </c>
    </row>
    <row r="706" spans="1:21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6" t="s">
        <v>8275</v>
      </c>
      <c r="O706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42725.859583333331</v>
      </c>
      <c r="T706" s="11">
        <f t="shared" si="43"/>
        <v>42785.859583333331</v>
      </c>
      <c r="U706" s="10">
        <v>42725.859583333331</v>
      </c>
    </row>
    <row r="707" spans="1:21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6" t="s">
        <v>8275</v>
      </c>
      <c r="O707">
        <f t="shared" ref="O707:O770" si="44">(E707/D707)*100</f>
        <v>0.97699999999999987</v>
      </c>
      <c r="P707">
        <f t="shared" ref="P707:P770" si="45">IFERROR(E707/L707,"0")</f>
        <v>195.4</v>
      </c>
      <c r="Q707" t="s">
        <v>8319</v>
      </c>
      <c r="R707" t="s">
        <v>8321</v>
      </c>
      <c r="S707" s="10">
        <f t="shared" ref="S707:S770" si="46">(J707/86400)+25569+(-8/24)</f>
        <v>42726.158310185179</v>
      </c>
      <c r="T707" s="11">
        <f t="shared" ref="T707:T770" si="47">(I707/86400)+25569+(-8/24)</f>
        <v>42756.158310185179</v>
      </c>
      <c r="U707" s="10">
        <v>42726.158310185179</v>
      </c>
    </row>
    <row r="708" spans="1:21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6" t="s">
        <v>8275</v>
      </c>
      <c r="O708">
        <f t="shared" si="44"/>
        <v>0</v>
      </c>
      <c r="P708" t="str">
        <f t="shared" si="45"/>
        <v>0</v>
      </c>
      <c r="Q708" t="s">
        <v>8319</v>
      </c>
      <c r="R708" t="s">
        <v>8321</v>
      </c>
      <c r="S708" s="10">
        <f t="shared" si="46"/>
        <v>42676.661840277775</v>
      </c>
      <c r="T708" s="11">
        <f t="shared" si="47"/>
        <v>42718.443749999999</v>
      </c>
      <c r="U708" s="10">
        <v>42676.661840277775</v>
      </c>
    </row>
    <row r="709" spans="1:21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6" t="s">
        <v>8275</v>
      </c>
      <c r="O709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10">
        <f t="shared" si="46"/>
        <v>42696.33017361111</v>
      </c>
      <c r="T709" s="11">
        <f t="shared" si="47"/>
        <v>42736.33017361111</v>
      </c>
      <c r="U709" s="10">
        <v>42696.33017361111</v>
      </c>
    </row>
    <row r="710" spans="1:21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6" t="s">
        <v>8275</v>
      </c>
      <c r="O710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10">
        <f t="shared" si="46"/>
        <v>41835.247685185182</v>
      </c>
      <c r="T710" s="11">
        <f t="shared" si="47"/>
        <v>41895.247685185182</v>
      </c>
      <c r="U710" s="10">
        <v>41835.247685185182</v>
      </c>
    </row>
    <row r="711" spans="1:21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6" t="s">
        <v>8275</v>
      </c>
      <c r="O711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41947.707858796297</v>
      </c>
      <c r="T711" s="11">
        <f t="shared" si="47"/>
        <v>41977.707858796297</v>
      </c>
      <c r="U711" s="10">
        <v>41947.707858796297</v>
      </c>
    </row>
    <row r="712" spans="1:21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6" t="s">
        <v>8275</v>
      </c>
      <c r="O712">
        <f t="shared" si="44"/>
        <v>0</v>
      </c>
      <c r="P712" t="str">
        <f t="shared" si="45"/>
        <v>0</v>
      </c>
      <c r="Q712" t="s">
        <v>8319</v>
      </c>
      <c r="R712" t="s">
        <v>8321</v>
      </c>
      <c r="S712" s="10">
        <f t="shared" si="46"/>
        <v>41837.651643518519</v>
      </c>
      <c r="T712" s="11">
        <f t="shared" si="47"/>
        <v>41870.697222222218</v>
      </c>
      <c r="U712" s="10">
        <v>41837.651643518519</v>
      </c>
    </row>
    <row r="713" spans="1:21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6" t="s">
        <v>8275</v>
      </c>
      <c r="O713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10">
        <f t="shared" si="46"/>
        <v>42678.125787037039</v>
      </c>
      <c r="T713" s="11">
        <f t="shared" si="47"/>
        <v>42718.167453703696</v>
      </c>
      <c r="U713" s="10">
        <v>42678.125787037039</v>
      </c>
    </row>
    <row r="714" spans="1:21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6" t="s">
        <v>8275</v>
      </c>
      <c r="O714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42384.347592592589</v>
      </c>
      <c r="T714" s="11">
        <f t="shared" si="47"/>
        <v>42414.347592592589</v>
      </c>
      <c r="U714" s="10">
        <v>42384.347592592589</v>
      </c>
    </row>
    <row r="715" spans="1:21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6" t="s">
        <v>8275</v>
      </c>
      <c r="O71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42496.195972222216</v>
      </c>
      <c r="T715" s="11">
        <f t="shared" si="47"/>
        <v>42526.195972222216</v>
      </c>
      <c r="U715" s="10">
        <v>42496.195972222216</v>
      </c>
    </row>
    <row r="716" spans="1:21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6" t="s">
        <v>8275</v>
      </c>
      <c r="O71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10">
        <f t="shared" si="46"/>
        <v>42734.454652777778</v>
      </c>
      <c r="T716" s="11">
        <f t="shared" si="47"/>
        <v>42794.454652777778</v>
      </c>
      <c r="U716" s="10">
        <v>42734.454652777778</v>
      </c>
    </row>
    <row r="717" spans="1:21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6" t="s">
        <v>8275</v>
      </c>
      <c r="O717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42272.7574074074</v>
      </c>
      <c r="T717" s="11">
        <f t="shared" si="47"/>
        <v>42312.799074074072</v>
      </c>
      <c r="U717" s="10">
        <v>42272.7574074074</v>
      </c>
    </row>
    <row r="718" spans="1:21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6" t="s">
        <v>8275</v>
      </c>
      <c r="O718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10">
        <f t="shared" si="46"/>
        <v>41940.325312499997</v>
      </c>
      <c r="T718" s="11">
        <f t="shared" si="47"/>
        <v>41973.666666666664</v>
      </c>
      <c r="U718" s="10">
        <v>41940.325312499997</v>
      </c>
    </row>
    <row r="719" spans="1:2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6" t="s">
        <v>8275</v>
      </c>
      <c r="O719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41857.520856481475</v>
      </c>
      <c r="T719" s="11">
        <f t="shared" si="47"/>
        <v>41887.520856481475</v>
      </c>
      <c r="U719" s="10">
        <v>41857.520856481475</v>
      </c>
    </row>
    <row r="720" spans="1:21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6" t="s">
        <v>8275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42752.512118055551</v>
      </c>
      <c r="T720" s="11">
        <f t="shared" si="47"/>
        <v>42783.915972222218</v>
      </c>
      <c r="U720" s="10">
        <v>42752.512118055551</v>
      </c>
    </row>
    <row r="721" spans="1:21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6" t="s">
        <v>8275</v>
      </c>
      <c r="O721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42408.70689814815</v>
      </c>
      <c r="T721" s="11">
        <f t="shared" si="47"/>
        <v>42422.70689814815</v>
      </c>
      <c r="U721" s="10">
        <v>42408.70689814815</v>
      </c>
    </row>
    <row r="722" spans="1:21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6" t="s">
        <v>8276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10">
        <f t="shared" si="46"/>
        <v>40909.315868055557</v>
      </c>
      <c r="T722" s="11">
        <f t="shared" si="47"/>
        <v>40937.315868055557</v>
      </c>
      <c r="U722" s="10">
        <v>40909.315868055557</v>
      </c>
    </row>
    <row r="723" spans="1:21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6" t="s">
        <v>8276</v>
      </c>
      <c r="O723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10">
        <f t="shared" si="46"/>
        <v>41807.238506944443</v>
      </c>
      <c r="T723" s="11">
        <f t="shared" si="47"/>
        <v>41852.238506944443</v>
      </c>
      <c r="U723" s="10">
        <v>41807.238506944443</v>
      </c>
    </row>
    <row r="724" spans="1:21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6" t="s">
        <v>8276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10">
        <f t="shared" si="46"/>
        <v>40977.471967592588</v>
      </c>
      <c r="T724" s="11">
        <f t="shared" si="47"/>
        <v>41007.430300925924</v>
      </c>
      <c r="U724" s="10">
        <v>40977.471967592588</v>
      </c>
    </row>
    <row r="725" spans="1:21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6" t="s">
        <v>8276</v>
      </c>
      <c r="O72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42184.483206018514</v>
      </c>
      <c r="T725" s="11">
        <f t="shared" si="47"/>
        <v>42214.832638888889</v>
      </c>
      <c r="U725" s="10">
        <v>42184.483206018514</v>
      </c>
    </row>
    <row r="726" spans="1:21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6" t="s">
        <v>8276</v>
      </c>
      <c r="O72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10">
        <f t="shared" si="46"/>
        <v>40694.305127314808</v>
      </c>
      <c r="T726" s="11">
        <f t="shared" si="47"/>
        <v>40724.305127314808</v>
      </c>
      <c r="U726" s="10">
        <v>40694.305127314808</v>
      </c>
    </row>
    <row r="727" spans="1:21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6" t="s">
        <v>8276</v>
      </c>
      <c r="O72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10">
        <f t="shared" si="46"/>
        <v>42321.292962962958</v>
      </c>
      <c r="T727" s="11">
        <f t="shared" si="47"/>
        <v>42351.292962962958</v>
      </c>
      <c r="U727" s="10">
        <v>42321.292962962958</v>
      </c>
    </row>
    <row r="728" spans="1:21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6" t="s">
        <v>8276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10">
        <f t="shared" si="46"/>
        <v>41345.709340277775</v>
      </c>
      <c r="T728" s="11">
        <f t="shared" si="47"/>
        <v>41375.709340277775</v>
      </c>
      <c r="U728" s="10">
        <v>41345.709340277775</v>
      </c>
    </row>
    <row r="729" spans="1:21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6" t="s">
        <v>8276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10">
        <f t="shared" si="46"/>
        <v>41246.686909722222</v>
      </c>
      <c r="T729" s="11">
        <f t="shared" si="47"/>
        <v>41288.555555555555</v>
      </c>
      <c r="U729" s="10">
        <v>41246.686909722222</v>
      </c>
    </row>
    <row r="730" spans="1:21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6" t="s">
        <v>8276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10">
        <f t="shared" si="46"/>
        <v>40731.504131944443</v>
      </c>
      <c r="T730" s="11">
        <f t="shared" si="47"/>
        <v>40776.504131944443</v>
      </c>
      <c r="U730" s="10">
        <v>40731.504131944443</v>
      </c>
    </row>
    <row r="731" spans="1:21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6" t="s">
        <v>8276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41110.85255787037</v>
      </c>
      <c r="T731" s="11">
        <f t="shared" si="47"/>
        <v>41170.85255787037</v>
      </c>
      <c r="U731" s="10">
        <v>41110.85255787037</v>
      </c>
    </row>
    <row r="732" spans="1:21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6" t="s">
        <v>8276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10">
        <f t="shared" si="46"/>
        <v>40854.411932870367</v>
      </c>
      <c r="T732" s="11">
        <f t="shared" si="47"/>
        <v>40884.411932870367</v>
      </c>
      <c r="U732" s="10">
        <v>40854.411932870367</v>
      </c>
    </row>
    <row r="733" spans="1:21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6" t="s">
        <v>8276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10">
        <f t="shared" si="46"/>
        <v>40879.462349537032</v>
      </c>
      <c r="T733" s="11">
        <f t="shared" si="47"/>
        <v>40929.916666666664</v>
      </c>
      <c r="U733" s="10">
        <v>40879.462349537032</v>
      </c>
    </row>
    <row r="734" spans="1:21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6" t="s">
        <v>8276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10">
        <f t="shared" si="46"/>
        <v>41486.09098379629</v>
      </c>
      <c r="T734" s="11">
        <f t="shared" si="47"/>
        <v>41546.09098379629</v>
      </c>
      <c r="U734" s="10">
        <v>41486.09098379629</v>
      </c>
    </row>
    <row r="735" spans="1:21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6" t="s">
        <v>8276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10">
        <f t="shared" si="46"/>
        <v>41598.086712962962</v>
      </c>
      <c r="T735" s="11">
        <f t="shared" si="47"/>
        <v>41628.086712962962</v>
      </c>
      <c r="U735" s="10">
        <v>41598.086712962962</v>
      </c>
    </row>
    <row r="736" spans="1:21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6" t="s">
        <v>8276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10">
        <f t="shared" si="46"/>
        <v>42101.831249999996</v>
      </c>
      <c r="T736" s="11">
        <f t="shared" si="47"/>
        <v>42132.874999999993</v>
      </c>
      <c r="U736" s="10">
        <v>42101.831249999996</v>
      </c>
    </row>
    <row r="737" spans="1:21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6" t="s">
        <v>8276</v>
      </c>
      <c r="O73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10">
        <f t="shared" si="46"/>
        <v>41945.696134259255</v>
      </c>
      <c r="T737" s="11">
        <f t="shared" si="47"/>
        <v>41976.693749999999</v>
      </c>
      <c r="U737" s="10">
        <v>41945.696134259255</v>
      </c>
    </row>
    <row r="738" spans="1:21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6" t="s">
        <v>8276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10">
        <f t="shared" si="46"/>
        <v>41579.400925925926</v>
      </c>
      <c r="T738" s="11">
        <f t="shared" si="47"/>
        <v>41598.874305555553</v>
      </c>
      <c r="U738" s="10">
        <v>41579.400925925926</v>
      </c>
    </row>
    <row r="739" spans="1:21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6" t="s">
        <v>8276</v>
      </c>
      <c r="O739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10">
        <f t="shared" si="46"/>
        <v>41666.941979166666</v>
      </c>
      <c r="T739" s="11">
        <f t="shared" si="47"/>
        <v>41684.5</v>
      </c>
      <c r="U739" s="10">
        <v>41666.941979166666</v>
      </c>
    </row>
    <row r="740" spans="1:21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6" t="s">
        <v>8276</v>
      </c>
      <c r="O74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10">
        <f t="shared" si="46"/>
        <v>41943.27076388889</v>
      </c>
      <c r="T740" s="11">
        <f t="shared" si="47"/>
        <v>41973.874305555553</v>
      </c>
      <c r="U740" s="10">
        <v>41943.27076388889</v>
      </c>
    </row>
    <row r="741" spans="1:21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6" t="s">
        <v>8276</v>
      </c>
      <c r="O74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10">
        <f t="shared" si="46"/>
        <v>41829.169317129628</v>
      </c>
      <c r="T741" s="11">
        <f t="shared" si="47"/>
        <v>41862.169317129628</v>
      </c>
      <c r="U741" s="10">
        <v>41829.169317129628</v>
      </c>
    </row>
    <row r="742" spans="1:21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6" t="s">
        <v>8276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10">
        <f t="shared" si="46"/>
        <v>42161.81344907407</v>
      </c>
      <c r="T742" s="11">
        <f t="shared" si="47"/>
        <v>42175.81344907407</v>
      </c>
      <c r="U742" s="10">
        <v>42161.81344907407</v>
      </c>
    </row>
    <row r="743" spans="1:21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6" t="s">
        <v>8276</v>
      </c>
      <c r="O743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10">
        <f t="shared" si="46"/>
        <v>41401.314884259256</v>
      </c>
      <c r="T743" s="11">
        <f t="shared" si="47"/>
        <v>41436.314884259256</v>
      </c>
      <c r="U743" s="10">
        <v>41401.314884259256</v>
      </c>
    </row>
    <row r="744" spans="1:21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6" t="s">
        <v>8276</v>
      </c>
      <c r="O74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10">
        <f t="shared" si="46"/>
        <v>41689.584629629629</v>
      </c>
      <c r="T744" s="11">
        <f t="shared" si="47"/>
        <v>41719.542962962958</v>
      </c>
      <c r="U744" s="10">
        <v>41689.584629629629</v>
      </c>
    </row>
    <row r="745" spans="1:21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6" t="s">
        <v>8276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10">
        <f t="shared" si="46"/>
        <v>40990.375983796293</v>
      </c>
      <c r="T745" s="11">
        <f t="shared" si="47"/>
        <v>41015.541666666664</v>
      </c>
      <c r="U745" s="10">
        <v>40990.375983796293</v>
      </c>
    </row>
    <row r="746" spans="1:21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6" t="s">
        <v>8276</v>
      </c>
      <c r="O74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10">
        <f t="shared" si="46"/>
        <v>41226.623877314814</v>
      </c>
      <c r="T746" s="11">
        <f t="shared" si="47"/>
        <v>41256.623877314814</v>
      </c>
      <c r="U746" s="10">
        <v>41226.623877314814</v>
      </c>
    </row>
    <row r="747" spans="1:21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6" t="s">
        <v>8276</v>
      </c>
      <c r="O74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10">
        <f t="shared" si="46"/>
        <v>41367.238946759258</v>
      </c>
      <c r="T747" s="11">
        <f t="shared" si="47"/>
        <v>41397.238946759258</v>
      </c>
      <c r="U747" s="10">
        <v>41367.238946759258</v>
      </c>
    </row>
    <row r="748" spans="1:2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6" t="s">
        <v>8276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10">
        <f t="shared" si="46"/>
        <v>41156.709594907406</v>
      </c>
      <c r="T748" s="11">
        <f t="shared" si="47"/>
        <v>41174.832638888889</v>
      </c>
      <c r="U748" s="10">
        <v>41156.709594907406</v>
      </c>
    </row>
    <row r="749" spans="1:21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6" t="s">
        <v>8276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10">
        <f t="shared" si="46"/>
        <v>41988.215497685182</v>
      </c>
      <c r="T749" s="11">
        <f t="shared" si="47"/>
        <v>42019.120833333327</v>
      </c>
      <c r="U749" s="10">
        <v>41988.215497685182</v>
      </c>
    </row>
    <row r="750" spans="1:21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6" t="s">
        <v>8276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10">
        <f t="shared" si="46"/>
        <v>41831.513495370367</v>
      </c>
      <c r="T750" s="11">
        <f t="shared" si="47"/>
        <v>41861.513495370367</v>
      </c>
      <c r="U750" s="10">
        <v>41831.513495370367</v>
      </c>
    </row>
    <row r="751" spans="1:21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6" t="s">
        <v>8276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10">
        <f t="shared" si="46"/>
        <v>42733.607986111114</v>
      </c>
      <c r="T751" s="11">
        <f t="shared" si="47"/>
        <v>42763.607986111114</v>
      </c>
      <c r="U751" s="10">
        <v>42733.607986111114</v>
      </c>
    </row>
    <row r="752" spans="1:21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6" t="s">
        <v>8276</v>
      </c>
      <c r="O752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10">
        <f t="shared" si="46"/>
        <v>41299.544814814813</v>
      </c>
      <c r="T752" s="11">
        <f t="shared" si="47"/>
        <v>41329.544814814813</v>
      </c>
      <c r="U752" s="10">
        <v>41299.544814814813</v>
      </c>
    </row>
    <row r="753" spans="1:21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6" t="s">
        <v>8276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10">
        <f t="shared" si="46"/>
        <v>40713.297164351847</v>
      </c>
      <c r="T753" s="11">
        <f t="shared" si="47"/>
        <v>40759.297164351847</v>
      </c>
      <c r="U753" s="10">
        <v>40713.297164351847</v>
      </c>
    </row>
    <row r="754" spans="1:21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6" t="s">
        <v>8276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10">
        <f t="shared" si="46"/>
        <v>42639.088159722225</v>
      </c>
      <c r="T754" s="11">
        <f t="shared" si="47"/>
        <v>42659.124999999993</v>
      </c>
      <c r="U754" s="10">
        <v>42639.088159722225</v>
      </c>
    </row>
    <row r="755" spans="1:21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6" t="s">
        <v>8276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10">
        <f t="shared" si="46"/>
        <v>42019.256840277776</v>
      </c>
      <c r="T755" s="11">
        <f t="shared" si="47"/>
        <v>42049.256840277776</v>
      </c>
      <c r="U755" s="10">
        <v>42019.256840277776</v>
      </c>
    </row>
    <row r="756" spans="1:21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6" t="s">
        <v>8276</v>
      </c>
      <c r="O75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10">
        <f t="shared" si="46"/>
        <v>41249.41575231481</v>
      </c>
      <c r="T756" s="11">
        <f t="shared" si="47"/>
        <v>41279.41575231481</v>
      </c>
      <c r="U756" s="10">
        <v>41249.41575231481</v>
      </c>
    </row>
    <row r="757" spans="1:21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6" t="s">
        <v>8276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10">
        <f t="shared" si="46"/>
        <v>41383.271724537037</v>
      </c>
      <c r="T757" s="11">
        <f t="shared" si="47"/>
        <v>41413.695138888885</v>
      </c>
      <c r="U757" s="10">
        <v>41383.271724537037</v>
      </c>
    </row>
    <row r="758" spans="1:21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6" t="s">
        <v>8276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10">
        <f t="shared" si="46"/>
        <v>40590.433553240735</v>
      </c>
      <c r="T758" s="11">
        <f t="shared" si="47"/>
        <v>40651.391886574071</v>
      </c>
      <c r="U758" s="10">
        <v>40590.433553240735</v>
      </c>
    </row>
    <row r="759" spans="1:21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6" t="s">
        <v>8276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10">
        <f t="shared" si="46"/>
        <v>41234.721226851849</v>
      </c>
      <c r="T759" s="11">
        <f t="shared" si="47"/>
        <v>41248.721226851849</v>
      </c>
      <c r="U759" s="10">
        <v>41234.721226851849</v>
      </c>
    </row>
    <row r="760" spans="1:21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6" t="s">
        <v>8276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10">
        <f t="shared" si="46"/>
        <v>40429.503101851849</v>
      </c>
      <c r="T760" s="11">
        <f t="shared" si="47"/>
        <v>40459.503101851849</v>
      </c>
      <c r="U760" s="10">
        <v>40429.503101851849</v>
      </c>
    </row>
    <row r="761" spans="1:21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6" t="s">
        <v>8276</v>
      </c>
      <c r="O76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10">
        <f t="shared" si="46"/>
        <v>41788.996979166666</v>
      </c>
      <c r="T761" s="11">
        <f t="shared" si="47"/>
        <v>41828.996979166666</v>
      </c>
      <c r="U761" s="10">
        <v>41788.996979166666</v>
      </c>
    </row>
    <row r="762" spans="1:21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6" t="s">
        <v>8277</v>
      </c>
      <c r="O762">
        <f t="shared" si="44"/>
        <v>0</v>
      </c>
      <c r="P762" t="str">
        <f t="shared" si="45"/>
        <v>0</v>
      </c>
      <c r="Q762" t="s">
        <v>8322</v>
      </c>
      <c r="R762" t="s">
        <v>8324</v>
      </c>
      <c r="S762" s="10">
        <f t="shared" si="46"/>
        <v>42670.430706018517</v>
      </c>
      <c r="T762" s="11">
        <f t="shared" si="47"/>
        <v>42700.472372685188</v>
      </c>
      <c r="U762" s="10">
        <v>42670.430706018517</v>
      </c>
    </row>
    <row r="763" spans="1:21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6" t="s">
        <v>8277</v>
      </c>
      <c r="O763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10">
        <f t="shared" si="46"/>
        <v>41642.418124999997</v>
      </c>
      <c r="T763" s="11">
        <f t="shared" si="47"/>
        <v>41672.418124999997</v>
      </c>
      <c r="U763" s="10">
        <v>41642.418124999997</v>
      </c>
    </row>
    <row r="764" spans="1:21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6" t="s">
        <v>8277</v>
      </c>
      <c r="O764">
        <f t="shared" si="44"/>
        <v>0</v>
      </c>
      <c r="P764" t="str">
        <f t="shared" si="45"/>
        <v>0</v>
      </c>
      <c r="Q764" t="s">
        <v>8322</v>
      </c>
      <c r="R764" t="s">
        <v>8324</v>
      </c>
      <c r="S764" s="10">
        <f t="shared" si="46"/>
        <v>42690.52511574074</v>
      </c>
      <c r="T764" s="11">
        <f t="shared" si="47"/>
        <v>42707.916666666664</v>
      </c>
      <c r="U764" s="10">
        <v>42690.52511574074</v>
      </c>
    </row>
    <row r="765" spans="1:21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6" t="s">
        <v>8277</v>
      </c>
      <c r="O765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41471.113518518519</v>
      </c>
      <c r="T765" s="11">
        <f t="shared" si="47"/>
        <v>41501.113518518519</v>
      </c>
      <c r="U765" s="10">
        <v>41471.113518518519</v>
      </c>
    </row>
    <row r="766" spans="1:21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6" t="s">
        <v>8277</v>
      </c>
      <c r="O766">
        <f t="shared" si="44"/>
        <v>0</v>
      </c>
      <c r="P766" t="str">
        <f t="shared" si="45"/>
        <v>0</v>
      </c>
      <c r="Q766" t="s">
        <v>8322</v>
      </c>
      <c r="R766" t="s">
        <v>8324</v>
      </c>
      <c r="S766" s="10">
        <f t="shared" si="46"/>
        <v>42226.839826388888</v>
      </c>
      <c r="T766" s="11">
        <f t="shared" si="47"/>
        <v>42256.839826388888</v>
      </c>
      <c r="U766" s="10">
        <v>42226.839826388888</v>
      </c>
    </row>
    <row r="767" spans="1:21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6" t="s">
        <v>8277</v>
      </c>
      <c r="O767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10">
        <f t="shared" si="46"/>
        <v>41901.209305555552</v>
      </c>
      <c r="T767" s="11">
        <f t="shared" si="47"/>
        <v>41931.209305555552</v>
      </c>
      <c r="U767" s="10">
        <v>41901.209305555552</v>
      </c>
    </row>
    <row r="768" spans="1:21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6" t="s">
        <v>8277</v>
      </c>
      <c r="O768">
        <f t="shared" si="44"/>
        <v>0</v>
      </c>
      <c r="P768" t="str">
        <f t="shared" si="45"/>
        <v>0</v>
      </c>
      <c r="Q768" t="s">
        <v>8322</v>
      </c>
      <c r="R768" t="s">
        <v>8324</v>
      </c>
      <c r="S768" s="10">
        <f t="shared" si="46"/>
        <v>42021.45003472222</v>
      </c>
      <c r="T768" s="11">
        <f t="shared" si="47"/>
        <v>42051.45003472222</v>
      </c>
      <c r="U768" s="10">
        <v>42021.45003472222</v>
      </c>
    </row>
    <row r="769" spans="1:21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6" t="s">
        <v>8277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42114.810300925928</v>
      </c>
      <c r="T769" s="11">
        <f t="shared" si="47"/>
        <v>42144.810300925928</v>
      </c>
      <c r="U769" s="10">
        <v>42114.810300925928</v>
      </c>
    </row>
    <row r="770" spans="1:21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6" t="s">
        <v>8277</v>
      </c>
      <c r="O770">
        <f t="shared" si="44"/>
        <v>0</v>
      </c>
      <c r="P770" t="str">
        <f t="shared" si="45"/>
        <v>0</v>
      </c>
      <c r="Q770" t="s">
        <v>8322</v>
      </c>
      <c r="R770" t="s">
        <v>8324</v>
      </c>
      <c r="S770" s="10">
        <f t="shared" si="46"/>
        <v>41593.873726851853</v>
      </c>
      <c r="T770" s="11">
        <f t="shared" si="47"/>
        <v>41623.873726851853</v>
      </c>
      <c r="U770" s="10">
        <v>41593.873726851853</v>
      </c>
    </row>
    <row r="771" spans="1:21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6" t="s">
        <v>8277</v>
      </c>
      <c r="O771">
        <f t="shared" ref="O771:O834" si="48">(E771/D771)*100</f>
        <v>41.4</v>
      </c>
      <c r="P771">
        <f t="shared" ref="P771:P834" si="49">IFERROR(E771/L771,"0")</f>
        <v>31.846153846153847</v>
      </c>
      <c r="Q771" t="s">
        <v>8322</v>
      </c>
      <c r="R771" t="s">
        <v>8324</v>
      </c>
      <c r="S771" s="10">
        <f t="shared" ref="S771:S834" si="50">(J771/86400)+25569+(-8/24)</f>
        <v>41604.663124999999</v>
      </c>
      <c r="T771" s="11">
        <f t="shared" ref="T771:T834" si="51">(I771/86400)+25569+(-8/24)</f>
        <v>41634.663124999999</v>
      </c>
      <c r="U771" s="10">
        <v>41604.663124999999</v>
      </c>
    </row>
    <row r="772" spans="1:21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6" t="s">
        <v>8277</v>
      </c>
      <c r="O772">
        <f t="shared" si="48"/>
        <v>0</v>
      </c>
      <c r="P772" t="str">
        <f t="shared" si="49"/>
        <v>0</v>
      </c>
      <c r="Q772" t="s">
        <v>8322</v>
      </c>
      <c r="R772" t="s">
        <v>8324</v>
      </c>
      <c r="S772" s="10">
        <f t="shared" si="50"/>
        <v>41289.666307870364</v>
      </c>
      <c r="T772" s="11">
        <f t="shared" si="51"/>
        <v>41329.666307870364</v>
      </c>
      <c r="U772" s="10">
        <v>41289.666307870364</v>
      </c>
    </row>
    <row r="773" spans="1:21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6" t="s">
        <v>8277</v>
      </c>
      <c r="O773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42349.490763888891</v>
      </c>
      <c r="T773" s="11">
        <f t="shared" si="51"/>
        <v>42399.490763888891</v>
      </c>
      <c r="U773" s="10">
        <v>42349.490763888891</v>
      </c>
    </row>
    <row r="774" spans="1:21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6" t="s">
        <v>8277</v>
      </c>
      <c r="O774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40067.723599537036</v>
      </c>
      <c r="T774" s="11">
        <f t="shared" si="51"/>
        <v>40117.832638888889</v>
      </c>
      <c r="U774" s="10">
        <v>40067.723599537036</v>
      </c>
    </row>
    <row r="775" spans="1:21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6" t="s">
        <v>8277</v>
      </c>
      <c r="O775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42100.402604166666</v>
      </c>
      <c r="T775" s="11">
        <f t="shared" si="51"/>
        <v>42134.625694444439</v>
      </c>
      <c r="U775" s="10">
        <v>42100.402604166666</v>
      </c>
    </row>
    <row r="776" spans="1:21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6" t="s">
        <v>8277</v>
      </c>
      <c r="O776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41663.446967592587</v>
      </c>
      <c r="T776" s="11">
        <f t="shared" si="51"/>
        <v>41693.446967592587</v>
      </c>
      <c r="U776" s="10">
        <v>41663.446967592587</v>
      </c>
    </row>
    <row r="777" spans="1:21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6" t="s">
        <v>8277</v>
      </c>
      <c r="O777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40862.726793981477</v>
      </c>
      <c r="T777" s="11">
        <f t="shared" si="51"/>
        <v>40892.726793981477</v>
      </c>
      <c r="U777" s="10">
        <v>40862.726793981477</v>
      </c>
    </row>
    <row r="778" spans="1:21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6" t="s">
        <v>8277</v>
      </c>
      <c r="O778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10">
        <f t="shared" si="50"/>
        <v>42250.352372685178</v>
      </c>
      <c r="T778" s="11">
        <f t="shared" si="51"/>
        <v>42287.874999999993</v>
      </c>
      <c r="U778" s="10">
        <v>42250.352372685178</v>
      </c>
    </row>
    <row r="779" spans="1:21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6" t="s">
        <v>8277</v>
      </c>
      <c r="O779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41456.647881944438</v>
      </c>
      <c r="T779" s="11">
        <f t="shared" si="51"/>
        <v>41486.647881944438</v>
      </c>
      <c r="U779" s="10">
        <v>41456.647881944438</v>
      </c>
    </row>
    <row r="780" spans="1:21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6" t="s">
        <v>8277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41729.368981481479</v>
      </c>
      <c r="T780" s="11">
        <f t="shared" si="51"/>
        <v>41759.368981481479</v>
      </c>
      <c r="U780" s="10">
        <v>41729.368981481479</v>
      </c>
    </row>
    <row r="781" spans="1:21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6" t="s">
        <v>8277</v>
      </c>
      <c r="O781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10">
        <f t="shared" si="50"/>
        <v>40436.350752314815</v>
      </c>
      <c r="T781" s="11">
        <f t="shared" si="51"/>
        <v>40465.833333333328</v>
      </c>
      <c r="U781" s="10">
        <v>40436.350752314815</v>
      </c>
    </row>
    <row r="782" spans="1:21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6" t="s">
        <v>8278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10">
        <f t="shared" si="50"/>
        <v>40636.340567129628</v>
      </c>
      <c r="T782" s="11">
        <f t="shared" si="51"/>
        <v>40666.340567129628</v>
      </c>
      <c r="U782" s="10">
        <v>40636.340567129628</v>
      </c>
    </row>
    <row r="783" spans="1:21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6" t="s">
        <v>8278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10">
        <f t="shared" si="50"/>
        <v>41402.667523148142</v>
      </c>
      <c r="T783" s="11">
        <f t="shared" si="51"/>
        <v>41432.667523148142</v>
      </c>
      <c r="U783" s="10">
        <v>41402.667523148142</v>
      </c>
    </row>
    <row r="784" spans="1:21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6" t="s">
        <v>8278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41116.424791666665</v>
      </c>
      <c r="T784" s="11">
        <f t="shared" si="51"/>
        <v>41146.424791666665</v>
      </c>
      <c r="U784" s="10">
        <v>41116.424791666665</v>
      </c>
    </row>
    <row r="785" spans="1:21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6" t="s">
        <v>8278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10">
        <f t="shared" si="50"/>
        <v>40987.440381944441</v>
      </c>
      <c r="T785" s="11">
        <f t="shared" si="51"/>
        <v>41026.583333333328</v>
      </c>
      <c r="U785" s="10">
        <v>40987.440381944441</v>
      </c>
    </row>
    <row r="786" spans="1:21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6" t="s">
        <v>8278</v>
      </c>
      <c r="O78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41674.816192129627</v>
      </c>
      <c r="T786" s="11">
        <f t="shared" si="51"/>
        <v>41714.774525462963</v>
      </c>
      <c r="U786" s="10">
        <v>41674.816192129627</v>
      </c>
    </row>
    <row r="787" spans="1:21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6" t="s">
        <v>8278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10">
        <f t="shared" si="50"/>
        <v>41303.26059027778</v>
      </c>
      <c r="T787" s="11">
        <f t="shared" si="51"/>
        <v>41333.26059027778</v>
      </c>
      <c r="U787" s="10">
        <v>41303.26059027778</v>
      </c>
    </row>
    <row r="788" spans="1:21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6" t="s">
        <v>8278</v>
      </c>
      <c r="O788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10">
        <f t="shared" si="50"/>
        <v>40982.722615740735</v>
      </c>
      <c r="T788" s="11">
        <f t="shared" si="51"/>
        <v>41040.324305555558</v>
      </c>
      <c r="U788" s="10">
        <v>40982.722615740735</v>
      </c>
    </row>
    <row r="789" spans="1:21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6" t="s">
        <v>8278</v>
      </c>
      <c r="O789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10">
        <f t="shared" si="50"/>
        <v>41549.294282407405</v>
      </c>
      <c r="T789" s="11">
        <f t="shared" si="51"/>
        <v>41579.294282407405</v>
      </c>
      <c r="U789" s="10">
        <v>41549.294282407405</v>
      </c>
    </row>
    <row r="790" spans="1:21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6" t="s">
        <v>8278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10">
        <f t="shared" si="50"/>
        <v>41058.673472222217</v>
      </c>
      <c r="T790" s="11">
        <f t="shared" si="51"/>
        <v>41096.832638888889</v>
      </c>
      <c r="U790" s="10">
        <v>41058.673472222217</v>
      </c>
    </row>
    <row r="791" spans="1:21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6" t="s">
        <v>8278</v>
      </c>
      <c r="O79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10">
        <f t="shared" si="50"/>
        <v>41276.852777777771</v>
      </c>
      <c r="T791" s="11">
        <f t="shared" si="51"/>
        <v>41294.999305555553</v>
      </c>
      <c r="U791" s="10">
        <v>41276.852777777771</v>
      </c>
    </row>
    <row r="792" spans="1:21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6" t="s">
        <v>8278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10">
        <f t="shared" si="50"/>
        <v>41275.714571759258</v>
      </c>
      <c r="T792" s="11">
        <f t="shared" si="51"/>
        <v>41305.714571759258</v>
      </c>
      <c r="U792" s="10">
        <v>41275.714571759258</v>
      </c>
    </row>
    <row r="793" spans="1:21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6" t="s">
        <v>8278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10">
        <f t="shared" si="50"/>
        <v>41557.447291666664</v>
      </c>
      <c r="T793" s="11">
        <f t="shared" si="51"/>
        <v>41590.915972222218</v>
      </c>
      <c r="U793" s="10">
        <v>41557.447291666664</v>
      </c>
    </row>
    <row r="794" spans="1:21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6" t="s">
        <v>8278</v>
      </c>
      <c r="O79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10">
        <f t="shared" si="50"/>
        <v>41555.540312499994</v>
      </c>
      <c r="T794" s="11">
        <f t="shared" si="51"/>
        <v>41585.581979166665</v>
      </c>
      <c r="U794" s="10">
        <v>41555.540312499994</v>
      </c>
    </row>
    <row r="795" spans="1:21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6" t="s">
        <v>8278</v>
      </c>
      <c r="O79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10">
        <f t="shared" si="50"/>
        <v>41442.407916666663</v>
      </c>
      <c r="T795" s="11">
        <f t="shared" si="51"/>
        <v>41457.874305555553</v>
      </c>
      <c r="U795" s="10">
        <v>41442.407916666663</v>
      </c>
    </row>
    <row r="796" spans="1:21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6" t="s">
        <v>8278</v>
      </c>
      <c r="O79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10">
        <f t="shared" si="50"/>
        <v>40735.781678240739</v>
      </c>
      <c r="T796" s="11">
        <f t="shared" si="51"/>
        <v>40791.379166666666</v>
      </c>
      <c r="U796" s="10">
        <v>40735.781678240739</v>
      </c>
    </row>
    <row r="797" spans="1:21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6" t="s">
        <v>8278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10">
        <f t="shared" si="50"/>
        <v>40963.279699074068</v>
      </c>
      <c r="T797" s="11">
        <f t="shared" si="51"/>
        <v>41005.874305555553</v>
      </c>
      <c r="U797" s="10">
        <v>40963.279699074068</v>
      </c>
    </row>
    <row r="798" spans="1:21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6" t="s">
        <v>8278</v>
      </c>
      <c r="O798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10">
        <f t="shared" si="50"/>
        <v>41502.549594907403</v>
      </c>
      <c r="T798" s="11">
        <f t="shared" si="51"/>
        <v>41532.548611111109</v>
      </c>
      <c r="U798" s="10">
        <v>41502.549594907403</v>
      </c>
    </row>
    <row r="799" spans="1:21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6" t="s">
        <v>8278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10">
        <f t="shared" si="50"/>
        <v>40996.660740740735</v>
      </c>
      <c r="T799" s="11">
        <f t="shared" si="51"/>
        <v>41027.833333333328</v>
      </c>
      <c r="U799" s="10">
        <v>40996.660740740735</v>
      </c>
    </row>
    <row r="800" spans="1:21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6" t="s">
        <v>8278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10">
        <f t="shared" si="50"/>
        <v>41882.256793981483</v>
      </c>
      <c r="T800" s="11">
        <f t="shared" si="51"/>
        <v>41912.256793981483</v>
      </c>
      <c r="U800" s="10">
        <v>41882.256793981483</v>
      </c>
    </row>
    <row r="801" spans="1:21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6" t="s">
        <v>8278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10">
        <f t="shared" si="50"/>
        <v>40996.333865740737</v>
      </c>
      <c r="T801" s="11">
        <f t="shared" si="51"/>
        <v>41026.333865740737</v>
      </c>
      <c r="U801" s="10">
        <v>40996.333865740737</v>
      </c>
    </row>
    <row r="802" spans="1:21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6" t="s">
        <v>8278</v>
      </c>
      <c r="O802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41863.100162037037</v>
      </c>
      <c r="T802" s="11">
        <f t="shared" si="51"/>
        <v>41893.100162037037</v>
      </c>
      <c r="U802" s="10">
        <v>41863.100162037037</v>
      </c>
    </row>
    <row r="803" spans="1:21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6" t="s">
        <v>8278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10">
        <f t="shared" si="50"/>
        <v>40695.462037037032</v>
      </c>
      <c r="T803" s="11">
        <f t="shared" si="51"/>
        <v>40725.462037037032</v>
      </c>
      <c r="U803" s="10">
        <v>40695.462037037032</v>
      </c>
    </row>
    <row r="804" spans="1:21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6" t="s">
        <v>8278</v>
      </c>
      <c r="O80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10">
        <f t="shared" si="50"/>
        <v>41122.688935185179</v>
      </c>
      <c r="T804" s="11">
        <f t="shared" si="51"/>
        <v>41168.836805555555</v>
      </c>
      <c r="U804" s="10">
        <v>41122.688935185179</v>
      </c>
    </row>
    <row r="805" spans="1:21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6" t="s">
        <v>8278</v>
      </c>
      <c r="O80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10">
        <f t="shared" si="50"/>
        <v>40665.616643518515</v>
      </c>
      <c r="T805" s="11">
        <f t="shared" si="51"/>
        <v>40691.708333333328</v>
      </c>
      <c r="U805" s="10">
        <v>40665.616643518515</v>
      </c>
    </row>
    <row r="806" spans="1:21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6" t="s">
        <v>8278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10">
        <f t="shared" si="50"/>
        <v>40729.772291666661</v>
      </c>
      <c r="T806" s="11">
        <f t="shared" si="51"/>
        <v>40746.832638888889</v>
      </c>
      <c r="U806" s="10">
        <v>40729.772291666661</v>
      </c>
    </row>
    <row r="807" spans="1:21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6" t="s">
        <v>8278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10">
        <f t="shared" si="50"/>
        <v>40690.489722222221</v>
      </c>
      <c r="T807" s="11">
        <f t="shared" si="51"/>
        <v>40740.625</v>
      </c>
      <c r="U807" s="10">
        <v>40690.489722222221</v>
      </c>
    </row>
    <row r="808" spans="1:2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6" t="s">
        <v>8278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10">
        <f t="shared" si="50"/>
        <v>40763.358090277776</v>
      </c>
      <c r="T808" s="11">
        <f t="shared" si="51"/>
        <v>40793.358090277776</v>
      </c>
      <c r="U808" s="10">
        <v>40763.358090277776</v>
      </c>
    </row>
    <row r="809" spans="1:21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6" t="s">
        <v>8278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10">
        <f t="shared" si="50"/>
        <v>42759.295266203706</v>
      </c>
      <c r="T809" s="11">
        <f t="shared" si="51"/>
        <v>42794.749999999993</v>
      </c>
      <c r="U809" s="10">
        <v>42759.295266203706</v>
      </c>
    </row>
    <row r="810" spans="1:21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6" t="s">
        <v>8278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10">
        <f t="shared" si="50"/>
        <v>41961.767199074071</v>
      </c>
      <c r="T810" s="11">
        <f t="shared" si="51"/>
        <v>41994.874305555553</v>
      </c>
      <c r="U810" s="10">
        <v>41961.767199074071</v>
      </c>
    </row>
    <row r="811" spans="1:21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6" t="s">
        <v>8278</v>
      </c>
      <c r="O8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10">
        <f t="shared" si="50"/>
        <v>41628.500347222223</v>
      </c>
      <c r="T811" s="11">
        <f t="shared" si="51"/>
        <v>41658.500347222223</v>
      </c>
      <c r="U811" s="10">
        <v>41628.500347222223</v>
      </c>
    </row>
    <row r="812" spans="1:21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6" t="s">
        <v>8278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10">
        <f t="shared" si="50"/>
        <v>41122.722939814812</v>
      </c>
      <c r="T812" s="11">
        <f t="shared" si="51"/>
        <v>41152.722939814812</v>
      </c>
      <c r="U812" s="10">
        <v>41122.722939814812</v>
      </c>
    </row>
    <row r="813" spans="1:21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6" t="s">
        <v>8278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10">
        <f t="shared" si="50"/>
        <v>41443.310208333329</v>
      </c>
      <c r="T813" s="11">
        <f t="shared" si="51"/>
        <v>41465.369444444441</v>
      </c>
      <c r="U813" s="10">
        <v>41443.310208333329</v>
      </c>
    </row>
    <row r="814" spans="1:21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6" t="s">
        <v>8278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10">
        <f t="shared" si="50"/>
        <v>41281.684629629628</v>
      </c>
      <c r="T814" s="11">
        <f t="shared" si="51"/>
        <v>41334.248611111107</v>
      </c>
      <c r="U814" s="10">
        <v>41281.684629629628</v>
      </c>
    </row>
    <row r="815" spans="1:21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6" t="s">
        <v>8278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10">
        <f t="shared" si="50"/>
        <v>41080.626909722218</v>
      </c>
      <c r="T815" s="11">
        <f t="shared" si="51"/>
        <v>41110.626909722218</v>
      </c>
      <c r="U815" s="10">
        <v>41080.626909722218</v>
      </c>
    </row>
    <row r="816" spans="1:21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6" t="s">
        <v>8278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10">
        <f t="shared" si="50"/>
        <v>40679.409733796296</v>
      </c>
      <c r="T816" s="11">
        <f t="shared" si="51"/>
        <v>40694.419444444444</v>
      </c>
      <c r="U816" s="10">
        <v>40679.409733796296</v>
      </c>
    </row>
    <row r="817" spans="1:21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6" t="s">
        <v>8278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10">
        <f t="shared" si="50"/>
        <v>41914.58452546296</v>
      </c>
      <c r="T817" s="11">
        <f t="shared" si="51"/>
        <v>41944.58452546296</v>
      </c>
      <c r="U817" s="10">
        <v>41914.58452546296</v>
      </c>
    </row>
    <row r="818" spans="1:21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6" t="s">
        <v>8278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41341.537534722222</v>
      </c>
      <c r="T818" s="11">
        <f t="shared" si="51"/>
        <v>41372.9375</v>
      </c>
      <c r="U818" s="10">
        <v>41341.537534722222</v>
      </c>
    </row>
    <row r="819" spans="1:21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6" t="s">
        <v>8278</v>
      </c>
      <c r="O819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10">
        <f t="shared" si="50"/>
        <v>40925.266331018516</v>
      </c>
      <c r="T819" s="11">
        <f t="shared" si="51"/>
        <v>40978.874305555553</v>
      </c>
      <c r="U819" s="10">
        <v>40925.266331018516</v>
      </c>
    </row>
    <row r="820" spans="1:21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6" t="s">
        <v>8278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10">
        <f t="shared" si="50"/>
        <v>41120.54954861111</v>
      </c>
      <c r="T820" s="11">
        <f t="shared" si="51"/>
        <v>41128.375694444439</v>
      </c>
      <c r="U820" s="10">
        <v>41120.54954861111</v>
      </c>
    </row>
    <row r="821" spans="1:21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6" t="s">
        <v>8278</v>
      </c>
      <c r="O82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10">
        <f t="shared" si="50"/>
        <v>41619.664976851847</v>
      </c>
      <c r="T821" s="11">
        <f t="shared" si="51"/>
        <v>41628.863888888889</v>
      </c>
      <c r="U821" s="10">
        <v>41619.664976851847</v>
      </c>
    </row>
    <row r="822" spans="1:21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6" t="s">
        <v>8278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10">
        <f t="shared" si="50"/>
        <v>41768.508587962962</v>
      </c>
      <c r="T822" s="11">
        <f t="shared" si="51"/>
        <v>41798.875</v>
      </c>
      <c r="U822" s="10">
        <v>41768.508587962962</v>
      </c>
    </row>
    <row r="823" spans="1:21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6" t="s">
        <v>8278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10">
        <f t="shared" si="50"/>
        <v>42093.58871527778</v>
      </c>
      <c r="T823" s="11">
        <f t="shared" si="51"/>
        <v>42127.834027777775</v>
      </c>
      <c r="U823" s="10">
        <v>42093.58871527778</v>
      </c>
    </row>
    <row r="824" spans="1:21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6" t="s">
        <v>8278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10">
        <f t="shared" si="50"/>
        <v>41157.614004629628</v>
      </c>
      <c r="T824" s="11">
        <f t="shared" si="51"/>
        <v>41187.614004629628</v>
      </c>
      <c r="U824" s="10">
        <v>41157.614004629628</v>
      </c>
    </row>
    <row r="825" spans="1:21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6" t="s">
        <v>8278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10">
        <f t="shared" si="50"/>
        <v>42055.639490740738</v>
      </c>
      <c r="T825" s="11">
        <f t="shared" si="51"/>
        <v>42085.597824074073</v>
      </c>
      <c r="U825" s="10">
        <v>42055.639490740738</v>
      </c>
    </row>
    <row r="826" spans="1:21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6" t="s">
        <v>8278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10">
        <f t="shared" si="50"/>
        <v>40249.908773148149</v>
      </c>
      <c r="T826" s="11">
        <f t="shared" si="51"/>
        <v>40285.957638888889</v>
      </c>
      <c r="U826" s="10">
        <v>40249.908773148149</v>
      </c>
    </row>
    <row r="827" spans="1:21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6" t="s">
        <v>8278</v>
      </c>
      <c r="O82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10">
        <f t="shared" si="50"/>
        <v>41185.973194444443</v>
      </c>
      <c r="T827" s="11">
        <f t="shared" si="51"/>
        <v>41210.973194444443</v>
      </c>
      <c r="U827" s="10">
        <v>41185.973194444443</v>
      </c>
    </row>
    <row r="828" spans="1:21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6" t="s">
        <v>8278</v>
      </c>
      <c r="O828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10">
        <f t="shared" si="50"/>
        <v>40972.705208333333</v>
      </c>
      <c r="T828" s="11">
        <f t="shared" si="51"/>
        <v>40993.663541666661</v>
      </c>
      <c r="U828" s="10">
        <v>40972.705208333333</v>
      </c>
    </row>
    <row r="829" spans="1:21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6" t="s">
        <v>8278</v>
      </c>
      <c r="O829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10">
        <f t="shared" si="50"/>
        <v>40927.140127314815</v>
      </c>
      <c r="T829" s="11">
        <f t="shared" si="51"/>
        <v>40953.492361111108</v>
      </c>
      <c r="U829" s="10">
        <v>40927.140127314815</v>
      </c>
    </row>
    <row r="830" spans="1:21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6" t="s">
        <v>8278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10">
        <f t="shared" si="50"/>
        <v>41072.717384259253</v>
      </c>
      <c r="T830" s="11">
        <f t="shared" si="51"/>
        <v>41085.35</v>
      </c>
      <c r="U830" s="10">
        <v>41072.717384259253</v>
      </c>
    </row>
    <row r="831" spans="1:21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6" t="s">
        <v>8278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42504.468055555553</v>
      </c>
      <c r="T831" s="11">
        <f t="shared" si="51"/>
        <v>42564.468055555553</v>
      </c>
      <c r="U831" s="10">
        <v>42504.468055555553</v>
      </c>
    </row>
    <row r="832" spans="1:21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6" t="s">
        <v>8278</v>
      </c>
      <c r="O832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10">
        <f t="shared" si="50"/>
        <v>41325.192418981482</v>
      </c>
      <c r="T832" s="11">
        <f t="shared" si="51"/>
        <v>41355.15075231481</v>
      </c>
      <c r="U832" s="10">
        <v>41325.192418981482</v>
      </c>
    </row>
    <row r="833" spans="1:21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6" t="s">
        <v>8278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40996.313587962963</v>
      </c>
      <c r="T833" s="11">
        <f t="shared" si="51"/>
        <v>41026.313587962963</v>
      </c>
      <c r="U833" s="10">
        <v>40996.313587962963</v>
      </c>
    </row>
    <row r="834" spans="1:21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6" t="s">
        <v>8278</v>
      </c>
      <c r="O834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10">
        <f t="shared" si="50"/>
        <v>40869.341840277775</v>
      </c>
      <c r="T834" s="11">
        <f t="shared" si="51"/>
        <v>40929.009027777771</v>
      </c>
      <c r="U834" s="10">
        <v>40869.341840277775</v>
      </c>
    </row>
    <row r="835" spans="1:2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6" t="s">
        <v>8278</v>
      </c>
      <c r="O835">
        <f t="shared" ref="O835:O898" si="52">(E835/D835)*100</f>
        <v>101.66666666666666</v>
      </c>
      <c r="P835">
        <f t="shared" ref="P835:P898" si="53">IFERROR(E835/L835,"0")</f>
        <v>148.78048780487805</v>
      </c>
      <c r="Q835" t="s">
        <v>8325</v>
      </c>
      <c r="R835" t="s">
        <v>8326</v>
      </c>
      <c r="S835" s="10">
        <f t="shared" ref="S835:S898" si="54">(J835/86400)+25569+(-8/24)</f>
        <v>41718.544849537036</v>
      </c>
      <c r="T835" s="11">
        <f t="shared" ref="T835:T898" si="55">(I835/86400)+25569+(-8/24)</f>
        <v>41748.544849537036</v>
      </c>
      <c r="U835" s="10">
        <v>41718.544849537036</v>
      </c>
    </row>
    <row r="836" spans="1:21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6" t="s">
        <v>8278</v>
      </c>
      <c r="O83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41422.489490740736</v>
      </c>
      <c r="T836" s="11">
        <f t="shared" si="55"/>
        <v>41455.832638888889</v>
      </c>
      <c r="U836" s="10">
        <v>41422.489490740736</v>
      </c>
    </row>
    <row r="837" spans="1:21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6" t="s">
        <v>8278</v>
      </c>
      <c r="O83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10">
        <f t="shared" si="54"/>
        <v>41005.124513888884</v>
      </c>
      <c r="T837" s="11">
        <f t="shared" si="55"/>
        <v>41047.791666666664</v>
      </c>
      <c r="U837" s="10">
        <v>41005.124513888884</v>
      </c>
    </row>
    <row r="838" spans="1:2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6" t="s">
        <v>8278</v>
      </c>
      <c r="O838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10">
        <f t="shared" si="54"/>
        <v>41523.723587962959</v>
      </c>
      <c r="T838" s="11">
        <f t="shared" si="55"/>
        <v>41553.723587962959</v>
      </c>
      <c r="U838" s="10">
        <v>41523.723587962959</v>
      </c>
    </row>
    <row r="839" spans="1:21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6" t="s">
        <v>8278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10">
        <f t="shared" si="54"/>
        <v>41730.66506944444</v>
      </c>
      <c r="T839" s="11">
        <f t="shared" si="55"/>
        <v>41760.66506944444</v>
      </c>
      <c r="U839" s="10">
        <v>41730.66506944444</v>
      </c>
    </row>
    <row r="840" spans="1:21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6" t="s">
        <v>8278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10">
        <f t="shared" si="54"/>
        <v>40895.564641203702</v>
      </c>
      <c r="T840" s="11">
        <f t="shared" si="55"/>
        <v>40925.564641203702</v>
      </c>
      <c r="U840" s="10">
        <v>40895.564641203702</v>
      </c>
    </row>
    <row r="841" spans="1:21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6" t="s">
        <v>8278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10">
        <f t="shared" si="54"/>
        <v>41144.430046296293</v>
      </c>
      <c r="T841" s="11">
        <f t="shared" si="55"/>
        <v>41174.430046296293</v>
      </c>
      <c r="U841" s="10">
        <v>41144.430046296293</v>
      </c>
    </row>
    <row r="842" spans="1:21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6" t="s">
        <v>8279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10">
        <f t="shared" si="54"/>
        <v>42606.893368055556</v>
      </c>
      <c r="T842" s="11">
        <f t="shared" si="55"/>
        <v>42636.893368055556</v>
      </c>
      <c r="U842" s="10">
        <v>42606.893368055556</v>
      </c>
    </row>
    <row r="843" spans="1:21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6" t="s">
        <v>8279</v>
      </c>
      <c r="O843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10">
        <f t="shared" si="54"/>
        <v>41923.505358796298</v>
      </c>
      <c r="T843" s="11">
        <f t="shared" si="55"/>
        <v>41953.547025462962</v>
      </c>
      <c r="U843" s="10">
        <v>41923.505358796298</v>
      </c>
    </row>
    <row r="844" spans="1:21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6" t="s">
        <v>8279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10">
        <f t="shared" si="54"/>
        <v>41526.259062499994</v>
      </c>
      <c r="T844" s="11">
        <f t="shared" si="55"/>
        <v>41560.832638888889</v>
      </c>
      <c r="U844" s="10">
        <v>41526.259062499994</v>
      </c>
    </row>
    <row r="845" spans="1:21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6" t="s">
        <v>8279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10">
        <f t="shared" si="54"/>
        <v>42694.924537037034</v>
      </c>
      <c r="T845" s="11">
        <f t="shared" si="55"/>
        <v>42711.999999999993</v>
      </c>
      <c r="U845" s="10">
        <v>42694.924537037034</v>
      </c>
    </row>
    <row r="846" spans="1:21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6" t="s">
        <v>8279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10">
        <f t="shared" si="54"/>
        <v>41905.351296296292</v>
      </c>
      <c r="T846" s="11">
        <f t="shared" si="55"/>
        <v>41943.874305555553</v>
      </c>
      <c r="U846" s="10">
        <v>41905.351296296292</v>
      </c>
    </row>
    <row r="847" spans="1:21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6" t="s">
        <v>8279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10">
        <f t="shared" si="54"/>
        <v>42577.872638888883</v>
      </c>
      <c r="T847" s="11">
        <f t="shared" si="55"/>
        <v>42617.832638888889</v>
      </c>
      <c r="U847" s="10">
        <v>42577.872638888883</v>
      </c>
    </row>
    <row r="848" spans="1:21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6" t="s">
        <v>8279</v>
      </c>
      <c r="O848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10">
        <f t="shared" si="54"/>
        <v>41694.058506944442</v>
      </c>
      <c r="T848" s="11">
        <f t="shared" si="55"/>
        <v>41708.25</v>
      </c>
      <c r="U848" s="10">
        <v>41694.058506944442</v>
      </c>
    </row>
    <row r="849" spans="1:2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6" t="s">
        <v>8279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42165.464999999997</v>
      </c>
      <c r="T849" s="11">
        <f t="shared" si="55"/>
        <v>42195.464999999997</v>
      </c>
      <c r="U849" s="10">
        <v>42165.464999999997</v>
      </c>
    </row>
    <row r="850" spans="1:21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6" t="s">
        <v>8279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42078.458715277775</v>
      </c>
      <c r="T850" s="11">
        <f t="shared" si="55"/>
        <v>42108.458715277775</v>
      </c>
      <c r="U850" s="10">
        <v>42078.458715277775</v>
      </c>
    </row>
    <row r="851" spans="1:21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6" t="s">
        <v>8279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10">
        <f t="shared" si="54"/>
        <v>42050.81555555555</v>
      </c>
      <c r="T851" s="11">
        <f t="shared" si="55"/>
        <v>42078.773888888885</v>
      </c>
      <c r="U851" s="10">
        <v>42050.81555555555</v>
      </c>
    </row>
    <row r="852" spans="1:21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6" t="s">
        <v>8279</v>
      </c>
      <c r="O852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10">
        <f t="shared" si="54"/>
        <v>42452.494409722225</v>
      </c>
      <c r="T852" s="11">
        <f t="shared" si="55"/>
        <v>42484.874305555553</v>
      </c>
      <c r="U852" s="10">
        <v>42452.494409722225</v>
      </c>
    </row>
    <row r="853" spans="1:21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6" t="s">
        <v>8279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10">
        <f t="shared" si="54"/>
        <v>42522.546909722216</v>
      </c>
      <c r="T853" s="11">
        <f t="shared" si="55"/>
        <v>42582.489583333336</v>
      </c>
      <c r="U853" s="10">
        <v>42522.546909722216</v>
      </c>
    </row>
    <row r="854" spans="1:21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6" t="s">
        <v>8279</v>
      </c>
      <c r="O85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10">
        <f t="shared" si="54"/>
        <v>42656.47216435185</v>
      </c>
      <c r="T854" s="11">
        <f t="shared" si="55"/>
        <v>42667.541666666664</v>
      </c>
      <c r="U854" s="10">
        <v>42656.47216435185</v>
      </c>
    </row>
    <row r="855" spans="1:21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6" t="s">
        <v>8279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42021.49894675926</v>
      </c>
      <c r="T855" s="11">
        <f t="shared" si="55"/>
        <v>42051.49894675926</v>
      </c>
      <c r="U855" s="10">
        <v>42021.49894675926</v>
      </c>
    </row>
    <row r="856" spans="1:21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6" t="s">
        <v>8279</v>
      </c>
      <c r="O85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10">
        <f t="shared" si="54"/>
        <v>42701.879004629627</v>
      </c>
      <c r="T856" s="11">
        <f t="shared" si="55"/>
        <v>42731.879004629627</v>
      </c>
      <c r="U856" s="10">
        <v>42701.879004629627</v>
      </c>
    </row>
    <row r="857" spans="1:21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6" t="s">
        <v>8279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10">
        <f t="shared" si="54"/>
        <v>42544.791863425919</v>
      </c>
      <c r="T857" s="11">
        <f t="shared" si="55"/>
        <v>42574.791863425919</v>
      </c>
      <c r="U857" s="10">
        <v>42544.791863425919</v>
      </c>
    </row>
    <row r="858" spans="1:21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6" t="s">
        <v>8279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10">
        <f t="shared" si="54"/>
        <v>42608.978657407402</v>
      </c>
      <c r="T858" s="11">
        <f t="shared" si="55"/>
        <v>42668.458333333336</v>
      </c>
      <c r="U858" s="10">
        <v>42608.978657407402</v>
      </c>
    </row>
    <row r="859" spans="1:21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6" t="s">
        <v>8279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42291.248043981475</v>
      </c>
      <c r="T859" s="11">
        <f t="shared" si="55"/>
        <v>42333.289710648147</v>
      </c>
      <c r="U859" s="10">
        <v>42291.248043981475</v>
      </c>
    </row>
    <row r="860" spans="1:21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6" t="s">
        <v>8279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10">
        <f t="shared" si="54"/>
        <v>42079.412245370368</v>
      </c>
      <c r="T860" s="11">
        <f t="shared" si="55"/>
        <v>42109.624305555553</v>
      </c>
      <c r="U860" s="10">
        <v>42079.412245370368</v>
      </c>
    </row>
    <row r="861" spans="1:21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6" t="s">
        <v>8279</v>
      </c>
      <c r="O86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10">
        <f t="shared" si="54"/>
        <v>42128.486898148149</v>
      </c>
      <c r="T861" s="11">
        <f t="shared" si="55"/>
        <v>42158.666666666664</v>
      </c>
      <c r="U861" s="10">
        <v>42128.486898148149</v>
      </c>
    </row>
    <row r="862" spans="1:21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6" t="s">
        <v>8280</v>
      </c>
      <c r="O862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10">
        <f t="shared" si="54"/>
        <v>41570.149456018517</v>
      </c>
      <c r="T862" s="11">
        <f t="shared" si="55"/>
        <v>41600.191122685181</v>
      </c>
      <c r="U862" s="10">
        <v>41570.149456018517</v>
      </c>
    </row>
    <row r="863" spans="1:21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6" t="s">
        <v>8280</v>
      </c>
      <c r="O863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42599.631990740738</v>
      </c>
      <c r="T863" s="11">
        <f t="shared" si="55"/>
        <v>42629.631990740738</v>
      </c>
      <c r="U863" s="10">
        <v>42599.631990740738</v>
      </c>
    </row>
    <row r="864" spans="1:21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6" t="s">
        <v>8280</v>
      </c>
      <c r="O864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41559.221620370365</v>
      </c>
      <c r="T864" s="11">
        <f t="shared" si="55"/>
        <v>41589.263287037036</v>
      </c>
      <c r="U864" s="10">
        <v>41559.221620370365</v>
      </c>
    </row>
    <row r="865" spans="1:21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6" t="s">
        <v>8280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40920.784328703703</v>
      </c>
      <c r="T865" s="11">
        <f t="shared" si="55"/>
        <v>40950.784328703703</v>
      </c>
      <c r="U865" s="10">
        <v>40920.784328703703</v>
      </c>
    </row>
    <row r="866" spans="1:21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6" t="s">
        <v>8280</v>
      </c>
      <c r="O86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10">
        <f t="shared" si="54"/>
        <v>41540.773587962962</v>
      </c>
      <c r="T866" s="11">
        <f t="shared" si="55"/>
        <v>41563.082638888889</v>
      </c>
      <c r="U866" s="10">
        <v>41540.773587962962</v>
      </c>
    </row>
    <row r="867" spans="1:21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6" t="s">
        <v>8280</v>
      </c>
      <c r="O867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41230.439780092587</v>
      </c>
      <c r="T867" s="11">
        <f t="shared" si="55"/>
        <v>41290.439780092587</v>
      </c>
      <c r="U867" s="10">
        <v>41230.439780092587</v>
      </c>
    </row>
    <row r="868" spans="1:21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6" t="s">
        <v>8280</v>
      </c>
      <c r="O868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10">
        <f t="shared" si="54"/>
        <v>42025.304606481477</v>
      </c>
      <c r="T868" s="11">
        <f t="shared" si="55"/>
        <v>42063.298611111109</v>
      </c>
      <c r="U868" s="10">
        <v>42025.304606481477</v>
      </c>
    </row>
    <row r="869" spans="1:21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6" t="s">
        <v>8280</v>
      </c>
      <c r="O869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10">
        <f t="shared" si="54"/>
        <v>40087.772060185183</v>
      </c>
      <c r="T869" s="11">
        <f t="shared" si="55"/>
        <v>40147.874305555553</v>
      </c>
      <c r="U869" s="10">
        <v>40087.772060185183</v>
      </c>
    </row>
    <row r="870" spans="1:21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6" t="s">
        <v>8280</v>
      </c>
      <c r="O870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41615.694421296292</v>
      </c>
      <c r="T870" s="11">
        <f t="shared" si="55"/>
        <v>41645.694421296292</v>
      </c>
      <c r="U870" s="10">
        <v>41615.694421296292</v>
      </c>
    </row>
    <row r="871" spans="1:21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6" t="s">
        <v>8280</v>
      </c>
      <c r="O871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10">
        <f t="shared" si="54"/>
        <v>41342.512233796289</v>
      </c>
      <c r="T871" s="11">
        <f t="shared" si="55"/>
        <v>41372.470567129625</v>
      </c>
      <c r="U871" s="10">
        <v>41342.512233796289</v>
      </c>
    </row>
    <row r="872" spans="1:21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6" t="s">
        <v>8280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41487.688923611109</v>
      </c>
      <c r="T872" s="11">
        <f t="shared" si="55"/>
        <v>41517.688923611109</v>
      </c>
      <c r="U872" s="10">
        <v>41487.688923611109</v>
      </c>
    </row>
    <row r="873" spans="1:21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6" t="s">
        <v>8280</v>
      </c>
      <c r="O873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10">
        <f t="shared" si="54"/>
        <v>41577.227951388886</v>
      </c>
      <c r="T873" s="11">
        <f t="shared" si="55"/>
        <v>41607.269618055558</v>
      </c>
      <c r="U873" s="10">
        <v>41577.227951388886</v>
      </c>
    </row>
    <row r="874" spans="1:21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6" t="s">
        <v>8280</v>
      </c>
      <c r="O874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40567.492210648146</v>
      </c>
      <c r="T874" s="11">
        <f t="shared" si="55"/>
        <v>40612.492210648146</v>
      </c>
      <c r="U874" s="10">
        <v>40567.492210648146</v>
      </c>
    </row>
    <row r="875" spans="1:21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6" t="s">
        <v>8280</v>
      </c>
      <c r="O875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41183.833796296291</v>
      </c>
      <c r="T875" s="11">
        <f t="shared" si="55"/>
        <v>41223.875462962962</v>
      </c>
      <c r="U875" s="10">
        <v>41183.833796296291</v>
      </c>
    </row>
    <row r="876" spans="1:21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6" t="s">
        <v>8280</v>
      </c>
      <c r="O876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10">
        <f t="shared" si="54"/>
        <v>41368.250393518516</v>
      </c>
      <c r="T876" s="11">
        <f t="shared" si="55"/>
        <v>41398.250393518516</v>
      </c>
      <c r="U876" s="10">
        <v>41368.250393518516</v>
      </c>
    </row>
    <row r="877" spans="1:21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6" t="s">
        <v>8280</v>
      </c>
      <c r="O877">
        <f t="shared" si="52"/>
        <v>0</v>
      </c>
      <c r="P877" t="str">
        <f t="shared" si="53"/>
        <v>0</v>
      </c>
      <c r="Q877" t="s">
        <v>8325</v>
      </c>
      <c r="R877" t="s">
        <v>8328</v>
      </c>
      <c r="S877" s="10">
        <f t="shared" si="54"/>
        <v>42248.390405092585</v>
      </c>
      <c r="T877" s="11">
        <f t="shared" si="55"/>
        <v>42268.390405092585</v>
      </c>
      <c r="U877" s="10">
        <v>42248.390405092585</v>
      </c>
    </row>
    <row r="878" spans="1:2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6" t="s">
        <v>8280</v>
      </c>
      <c r="O878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10">
        <f t="shared" si="54"/>
        <v>41276.163506944438</v>
      </c>
      <c r="T878" s="11">
        <f t="shared" si="55"/>
        <v>41309.163506944438</v>
      </c>
      <c r="U878" s="10">
        <v>41276.163506944438</v>
      </c>
    </row>
    <row r="879" spans="1:21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6" t="s">
        <v>8280</v>
      </c>
      <c r="O879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10">
        <f t="shared" si="54"/>
        <v>41597.455555555549</v>
      </c>
      <c r="T879" s="11">
        <f t="shared" si="55"/>
        <v>41627.455555555549</v>
      </c>
      <c r="U879" s="10">
        <v>41597.455555555549</v>
      </c>
    </row>
    <row r="880" spans="1:21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6" t="s">
        <v>8280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40504.899583333332</v>
      </c>
      <c r="T880" s="11">
        <f t="shared" si="55"/>
        <v>40534.899583333332</v>
      </c>
      <c r="U880" s="10">
        <v>40504.899583333332</v>
      </c>
    </row>
    <row r="881" spans="1:21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6" t="s">
        <v>8280</v>
      </c>
      <c r="O881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10">
        <f t="shared" si="54"/>
        <v>41037.496585648143</v>
      </c>
      <c r="T881" s="11">
        <f t="shared" si="55"/>
        <v>41058.496585648143</v>
      </c>
      <c r="U881" s="10">
        <v>41037.496585648143</v>
      </c>
    </row>
    <row r="882" spans="1:21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6" t="s">
        <v>8281</v>
      </c>
      <c r="O882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10">
        <f t="shared" si="54"/>
        <v>41178.987708333334</v>
      </c>
      <c r="T882" s="11">
        <f t="shared" si="55"/>
        <v>41211.987708333334</v>
      </c>
      <c r="U882" s="10">
        <v>41178.987708333334</v>
      </c>
    </row>
    <row r="883" spans="1:21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6" t="s">
        <v>8281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40876.917662037034</v>
      </c>
      <c r="T883" s="11">
        <f t="shared" si="55"/>
        <v>40921.917662037034</v>
      </c>
      <c r="U883" s="10">
        <v>40876.917662037034</v>
      </c>
    </row>
    <row r="884" spans="1:21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6" t="s">
        <v>8281</v>
      </c>
      <c r="O884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10">
        <f t="shared" si="54"/>
        <v>40759.527199074073</v>
      </c>
      <c r="T884" s="11">
        <f t="shared" si="55"/>
        <v>40792.527199074073</v>
      </c>
      <c r="U884" s="10">
        <v>40759.527199074073</v>
      </c>
    </row>
    <row r="885" spans="1:21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6" t="s">
        <v>8281</v>
      </c>
      <c r="O88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10">
        <f t="shared" si="54"/>
        <v>42371.602256944439</v>
      </c>
      <c r="T885" s="11">
        <f t="shared" si="55"/>
        <v>42431.602256944439</v>
      </c>
      <c r="U885" s="10">
        <v>42371.602256944439</v>
      </c>
    </row>
    <row r="886" spans="1:21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6" t="s">
        <v>8281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40981.469282407408</v>
      </c>
      <c r="T886" s="11">
        <f t="shared" si="55"/>
        <v>41040.771527777775</v>
      </c>
      <c r="U886" s="10">
        <v>40981.469282407408</v>
      </c>
    </row>
    <row r="887" spans="1:21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6" t="s">
        <v>8281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10">
        <f t="shared" si="54"/>
        <v>42713.607766203706</v>
      </c>
      <c r="T887" s="11">
        <f t="shared" si="55"/>
        <v>42734.607766203706</v>
      </c>
      <c r="U887" s="10">
        <v>42713.607766203706</v>
      </c>
    </row>
    <row r="888" spans="1:21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6" t="s">
        <v>8281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10">
        <f t="shared" si="54"/>
        <v>42603.537187499998</v>
      </c>
      <c r="T888" s="11">
        <f t="shared" si="55"/>
        <v>42628.537187499998</v>
      </c>
      <c r="U888" s="10">
        <v>42603.537187499998</v>
      </c>
    </row>
    <row r="889" spans="1:21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6" t="s">
        <v>8281</v>
      </c>
      <c r="O889">
        <f t="shared" si="52"/>
        <v>0</v>
      </c>
      <c r="P889" t="str">
        <f t="shared" si="53"/>
        <v>0</v>
      </c>
      <c r="Q889" t="s">
        <v>8325</v>
      </c>
      <c r="R889" t="s">
        <v>8329</v>
      </c>
      <c r="S889" s="10">
        <f t="shared" si="54"/>
        <v>41026.62563657407</v>
      </c>
      <c r="T889" s="11">
        <f t="shared" si="55"/>
        <v>41056.62563657407</v>
      </c>
      <c r="U889" s="10">
        <v>41026.62563657407</v>
      </c>
    </row>
    <row r="890" spans="1:21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6" t="s">
        <v>8281</v>
      </c>
      <c r="O890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40751.419965277775</v>
      </c>
      <c r="T890" s="11">
        <f t="shared" si="55"/>
        <v>40786.916666666664</v>
      </c>
      <c r="U890" s="10">
        <v>40751.419965277775</v>
      </c>
    </row>
    <row r="891" spans="1:21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6" t="s">
        <v>8281</v>
      </c>
      <c r="O891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41887.450729166667</v>
      </c>
      <c r="T891" s="11">
        <f t="shared" si="55"/>
        <v>41917.450729166667</v>
      </c>
      <c r="U891" s="10">
        <v>41887.450729166667</v>
      </c>
    </row>
    <row r="892" spans="1:21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6" t="s">
        <v>8281</v>
      </c>
      <c r="O892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41569.365497685183</v>
      </c>
      <c r="T892" s="11">
        <f t="shared" si="55"/>
        <v>41599.407164351847</v>
      </c>
      <c r="U892" s="10">
        <v>41569.365497685183</v>
      </c>
    </row>
    <row r="893" spans="1:21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6" t="s">
        <v>8281</v>
      </c>
      <c r="O893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10">
        <f t="shared" si="54"/>
        <v>41841.698263888888</v>
      </c>
      <c r="T893" s="11">
        <f t="shared" si="55"/>
        <v>41871.698263888888</v>
      </c>
      <c r="U893" s="10">
        <v>41841.698263888888</v>
      </c>
    </row>
    <row r="894" spans="1:21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6" t="s">
        <v>8281</v>
      </c>
      <c r="O894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10">
        <f t="shared" si="54"/>
        <v>40303.866701388884</v>
      </c>
      <c r="T894" s="11">
        <f t="shared" si="55"/>
        <v>40390.833333333328</v>
      </c>
      <c r="U894" s="10">
        <v>40303.866701388884</v>
      </c>
    </row>
    <row r="895" spans="1:21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6" t="s">
        <v>8281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42065.564386574071</v>
      </c>
      <c r="T895" s="11">
        <f t="shared" si="55"/>
        <v>42095.522719907407</v>
      </c>
      <c r="U895" s="10">
        <v>42065.564386574071</v>
      </c>
    </row>
    <row r="896" spans="1:21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6" t="s">
        <v>8281</v>
      </c>
      <c r="O89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10">
        <f t="shared" si="54"/>
        <v>42496.648263888885</v>
      </c>
      <c r="T896" s="11">
        <f t="shared" si="55"/>
        <v>42526.648263888885</v>
      </c>
      <c r="U896" s="10">
        <v>42496.648263888885</v>
      </c>
    </row>
    <row r="897" spans="1:21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6" t="s">
        <v>8281</v>
      </c>
      <c r="O897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10">
        <f t="shared" si="54"/>
        <v>40430.794317129628</v>
      </c>
      <c r="T897" s="11">
        <f t="shared" si="55"/>
        <v>40475.794317129628</v>
      </c>
      <c r="U897" s="10">
        <v>40430.794317129628</v>
      </c>
    </row>
    <row r="898" spans="1:21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6" t="s">
        <v>8281</v>
      </c>
      <c r="O898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10">
        <f t="shared" si="54"/>
        <v>42218.53965277777</v>
      </c>
      <c r="T898" s="11">
        <f t="shared" si="55"/>
        <v>42243.833333333336</v>
      </c>
      <c r="U898" s="10">
        <v>42218.53965277777</v>
      </c>
    </row>
    <row r="899" spans="1:21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6" t="s">
        <v>8281</v>
      </c>
      <c r="O899">
        <f t="shared" ref="O899:O962" si="56">(E899/D899)*100</f>
        <v>0</v>
      </c>
      <c r="P899" t="str">
        <f t="shared" ref="P899:P962" si="57">IFERROR(E899/L899,"0")</f>
        <v>0</v>
      </c>
      <c r="Q899" t="s">
        <v>8325</v>
      </c>
      <c r="R899" t="s">
        <v>8329</v>
      </c>
      <c r="S899" s="10">
        <f t="shared" ref="S899:S962" si="58">(J899/86400)+25569+(-8/24)</f>
        <v>41211.355416666665</v>
      </c>
      <c r="T899" s="11">
        <f t="shared" ref="T899:T962" si="59">(I899/86400)+25569+(-8/24)</f>
        <v>41241.39708333333</v>
      </c>
      <c r="U899" s="10">
        <v>41211.355416666665</v>
      </c>
    </row>
    <row r="900" spans="1:21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6" t="s">
        <v>8281</v>
      </c>
      <c r="O900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40878.424884259257</v>
      </c>
      <c r="T900" s="11">
        <f t="shared" si="59"/>
        <v>40923.424884259257</v>
      </c>
      <c r="U900" s="10">
        <v>40878.424884259257</v>
      </c>
    </row>
    <row r="901" spans="1:21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6" t="s">
        <v>8281</v>
      </c>
      <c r="O901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40645.765763888885</v>
      </c>
      <c r="T901" s="11">
        <f t="shared" si="59"/>
        <v>40690.765763888885</v>
      </c>
      <c r="U901" s="10">
        <v>40645.765763888885</v>
      </c>
    </row>
    <row r="902" spans="1:21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6" t="s">
        <v>8280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42429.516226851854</v>
      </c>
      <c r="T902" s="11">
        <f t="shared" si="59"/>
        <v>42459.474560185183</v>
      </c>
      <c r="U902" s="10">
        <v>42429.516226851854</v>
      </c>
    </row>
    <row r="903" spans="1:21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6" t="s">
        <v>8280</v>
      </c>
      <c r="O903">
        <f t="shared" si="56"/>
        <v>0</v>
      </c>
      <c r="P903" t="str">
        <f t="shared" si="57"/>
        <v>0</v>
      </c>
      <c r="Q903" t="s">
        <v>8325</v>
      </c>
      <c r="R903" t="s">
        <v>8328</v>
      </c>
      <c r="S903" s="10">
        <f t="shared" si="58"/>
        <v>40291.478171296294</v>
      </c>
      <c r="T903" s="11">
        <f t="shared" si="59"/>
        <v>40337.46597222222</v>
      </c>
      <c r="U903" s="10">
        <v>40291.478171296294</v>
      </c>
    </row>
    <row r="904" spans="1:21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6" t="s">
        <v>8280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41829.632199074069</v>
      </c>
      <c r="T904" s="11">
        <f t="shared" si="59"/>
        <v>41881.3125</v>
      </c>
      <c r="U904" s="10">
        <v>41829.632199074069</v>
      </c>
    </row>
    <row r="905" spans="1:21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6" t="s">
        <v>8280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41149.462731481479</v>
      </c>
      <c r="T905" s="11">
        <f t="shared" si="59"/>
        <v>41174.767361111109</v>
      </c>
      <c r="U905" s="10">
        <v>41149.462731481479</v>
      </c>
    </row>
    <row r="906" spans="1:21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6" t="s">
        <v>8280</v>
      </c>
      <c r="O90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10">
        <f t="shared" si="58"/>
        <v>42341.74695601852</v>
      </c>
      <c r="T906" s="11">
        <f t="shared" si="59"/>
        <v>42371.74695601852</v>
      </c>
      <c r="U906" s="10">
        <v>42341.74695601852</v>
      </c>
    </row>
    <row r="907" spans="1:21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6" t="s">
        <v>8280</v>
      </c>
      <c r="O907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10">
        <f t="shared" si="58"/>
        <v>40506.906550925924</v>
      </c>
      <c r="T907" s="11">
        <f t="shared" si="59"/>
        <v>40566.906550925924</v>
      </c>
      <c r="U907" s="10">
        <v>40506.906550925924</v>
      </c>
    </row>
    <row r="908" spans="1:21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6" t="s">
        <v>8280</v>
      </c>
      <c r="O908">
        <f t="shared" si="56"/>
        <v>0</v>
      </c>
      <c r="P908" t="str">
        <f t="shared" si="57"/>
        <v>0</v>
      </c>
      <c r="Q908" t="s">
        <v>8325</v>
      </c>
      <c r="R908" t="s">
        <v>8328</v>
      </c>
      <c r="S908" s="10">
        <f t="shared" si="58"/>
        <v>41680.856365740736</v>
      </c>
      <c r="T908" s="11">
        <f t="shared" si="59"/>
        <v>41710.814699074072</v>
      </c>
      <c r="U908" s="10">
        <v>41680.856365740736</v>
      </c>
    </row>
    <row r="909" spans="1:21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6" t="s">
        <v>8280</v>
      </c>
      <c r="O909">
        <f t="shared" si="56"/>
        <v>0</v>
      </c>
      <c r="P909" t="str">
        <f t="shared" si="57"/>
        <v>0</v>
      </c>
      <c r="Q909" t="s">
        <v>8325</v>
      </c>
      <c r="R909" t="s">
        <v>8328</v>
      </c>
      <c r="S909" s="10">
        <f t="shared" si="58"/>
        <v>40766.8590625</v>
      </c>
      <c r="T909" s="11">
        <f t="shared" si="59"/>
        <v>40796.8590625</v>
      </c>
      <c r="U909" s="10">
        <v>40766.8590625</v>
      </c>
    </row>
    <row r="910" spans="1:21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6" t="s">
        <v>8280</v>
      </c>
      <c r="O910">
        <f t="shared" si="56"/>
        <v>0</v>
      </c>
      <c r="P910" t="str">
        <f t="shared" si="57"/>
        <v>0</v>
      </c>
      <c r="Q910" t="s">
        <v>8325</v>
      </c>
      <c r="R910" t="s">
        <v>8328</v>
      </c>
      <c r="S910" s="10">
        <f t="shared" si="58"/>
        <v>40340.468229166661</v>
      </c>
      <c r="T910" s="11">
        <f t="shared" si="59"/>
        <v>40385.874305555553</v>
      </c>
      <c r="U910" s="10">
        <v>40340.468229166661</v>
      </c>
    </row>
    <row r="911" spans="1:21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6" t="s">
        <v>8280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41081.356944444444</v>
      </c>
      <c r="T911" s="11">
        <f t="shared" si="59"/>
        <v>41112.833333333328</v>
      </c>
      <c r="U911" s="10">
        <v>41081.356944444444</v>
      </c>
    </row>
    <row r="912" spans="1:21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6" t="s">
        <v>8280</v>
      </c>
      <c r="O912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42737.212025462963</v>
      </c>
      <c r="T912" s="11">
        <f t="shared" si="59"/>
        <v>42797.212025462963</v>
      </c>
      <c r="U912" s="10">
        <v>42737.212025462963</v>
      </c>
    </row>
    <row r="913" spans="1:21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6" t="s">
        <v>8280</v>
      </c>
      <c r="O913">
        <f t="shared" si="56"/>
        <v>0</v>
      </c>
      <c r="P913" t="str">
        <f t="shared" si="57"/>
        <v>0</v>
      </c>
      <c r="Q913" t="s">
        <v>8325</v>
      </c>
      <c r="R913" t="s">
        <v>8328</v>
      </c>
      <c r="S913" s="10">
        <f t="shared" si="58"/>
        <v>41641.671817129631</v>
      </c>
      <c r="T913" s="11">
        <f t="shared" si="59"/>
        <v>41662.671817129631</v>
      </c>
      <c r="U913" s="10">
        <v>41641.671817129631</v>
      </c>
    </row>
    <row r="914" spans="1:21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6" t="s">
        <v>8280</v>
      </c>
      <c r="O914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41193.776006944441</v>
      </c>
      <c r="T914" s="11">
        <f t="shared" si="59"/>
        <v>41253.817673611113</v>
      </c>
      <c r="U914" s="10">
        <v>41193.776006944441</v>
      </c>
    </row>
    <row r="915" spans="1:21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6" t="s">
        <v>8280</v>
      </c>
      <c r="O915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10">
        <f t="shared" si="58"/>
        <v>41003.805775462963</v>
      </c>
      <c r="T915" s="11">
        <f t="shared" si="59"/>
        <v>41033.805775462963</v>
      </c>
      <c r="U915" s="10">
        <v>41003.805775462963</v>
      </c>
    </row>
    <row r="916" spans="1:21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6" t="s">
        <v>8280</v>
      </c>
      <c r="O916">
        <f t="shared" si="56"/>
        <v>0</v>
      </c>
      <c r="P916" t="str">
        <f t="shared" si="57"/>
        <v>0</v>
      </c>
      <c r="Q916" t="s">
        <v>8325</v>
      </c>
      <c r="R916" t="s">
        <v>8328</v>
      </c>
      <c r="S916" s="10">
        <f t="shared" si="58"/>
        <v>41116.429942129624</v>
      </c>
      <c r="T916" s="11">
        <f t="shared" si="59"/>
        <v>41146.429942129624</v>
      </c>
      <c r="U916" s="10">
        <v>41116.429942129624</v>
      </c>
    </row>
    <row r="917" spans="1:21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6" t="s">
        <v>8280</v>
      </c>
      <c r="O917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10">
        <f t="shared" si="58"/>
        <v>40937.346226851849</v>
      </c>
      <c r="T917" s="11">
        <f t="shared" si="59"/>
        <v>40968.874305555553</v>
      </c>
      <c r="U917" s="10">
        <v>40937.346226851849</v>
      </c>
    </row>
    <row r="918" spans="1:21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6" t="s">
        <v>8280</v>
      </c>
      <c r="O918">
        <f t="shared" si="56"/>
        <v>0</v>
      </c>
      <c r="P918" t="str">
        <f t="shared" si="57"/>
        <v>0</v>
      </c>
      <c r="Q918" t="s">
        <v>8325</v>
      </c>
      <c r="R918" t="s">
        <v>8328</v>
      </c>
      <c r="S918" s="10">
        <f t="shared" si="58"/>
        <v>40434.520069444443</v>
      </c>
      <c r="T918" s="11">
        <f t="shared" si="59"/>
        <v>40472.875</v>
      </c>
      <c r="U918" s="10">
        <v>40434.520069444443</v>
      </c>
    </row>
    <row r="919" spans="1:21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6" t="s">
        <v>8280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41802.610300925924</v>
      </c>
      <c r="T919" s="11">
        <f t="shared" si="59"/>
        <v>41833.770833333328</v>
      </c>
      <c r="U919" s="10">
        <v>41802.610300925924</v>
      </c>
    </row>
    <row r="920" spans="1:21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6" t="s">
        <v>8280</v>
      </c>
      <c r="O920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41944.582881944443</v>
      </c>
      <c r="T920" s="11">
        <f t="shared" si="59"/>
        <v>41974.624548611107</v>
      </c>
      <c r="U920" s="10">
        <v>41944.582881944443</v>
      </c>
    </row>
    <row r="921" spans="1:2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6" t="s">
        <v>8280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41227.308391203704</v>
      </c>
      <c r="T921" s="11">
        <f t="shared" si="59"/>
        <v>41262.308391203704</v>
      </c>
      <c r="U921" s="10">
        <v>41227.308391203704</v>
      </c>
    </row>
    <row r="922" spans="1:21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6" t="s">
        <v>8280</v>
      </c>
      <c r="O922">
        <f t="shared" si="56"/>
        <v>0</v>
      </c>
      <c r="P922" t="str">
        <f t="shared" si="57"/>
        <v>0</v>
      </c>
      <c r="Q922" t="s">
        <v>8325</v>
      </c>
      <c r="R922" t="s">
        <v>8328</v>
      </c>
      <c r="S922" s="10">
        <f t="shared" si="58"/>
        <v>41562.338217592587</v>
      </c>
      <c r="T922" s="11">
        <f t="shared" si="59"/>
        <v>41592.379884259259</v>
      </c>
      <c r="U922" s="10">
        <v>41562.338217592587</v>
      </c>
    </row>
    <row r="923" spans="1:21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6" t="s">
        <v>8280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40846.837685185186</v>
      </c>
      <c r="T923" s="11">
        <f t="shared" si="59"/>
        <v>40888.879351851851</v>
      </c>
      <c r="U923" s="10">
        <v>40846.837685185186</v>
      </c>
    </row>
    <row r="924" spans="1:21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6" t="s">
        <v>8280</v>
      </c>
      <c r="O924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10">
        <f t="shared" si="58"/>
        <v>41878.19667824074</v>
      </c>
      <c r="T924" s="11">
        <f t="shared" si="59"/>
        <v>41913.19667824074</v>
      </c>
      <c r="U924" s="10">
        <v>41878.19667824074</v>
      </c>
    </row>
    <row r="925" spans="1:21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6" t="s">
        <v>8280</v>
      </c>
      <c r="O925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41934.626423611109</v>
      </c>
      <c r="T925" s="11">
        <f t="shared" si="59"/>
        <v>41964.668090277781</v>
      </c>
      <c r="U925" s="10">
        <v>41934.626423611109</v>
      </c>
    </row>
    <row r="926" spans="1:21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6" t="s">
        <v>8280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41288.609594907401</v>
      </c>
      <c r="T926" s="11">
        <f t="shared" si="59"/>
        <v>41318.609594907401</v>
      </c>
      <c r="U926" s="10">
        <v>41288.609594907401</v>
      </c>
    </row>
    <row r="927" spans="1:21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6" t="s">
        <v>8280</v>
      </c>
      <c r="O927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41575.547581018516</v>
      </c>
      <c r="T927" s="11">
        <f t="shared" si="59"/>
        <v>41605.58924768518</v>
      </c>
      <c r="U927" s="10">
        <v>41575.547581018516</v>
      </c>
    </row>
    <row r="928" spans="1:21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6" t="s">
        <v>8280</v>
      </c>
      <c r="O928">
        <f t="shared" si="56"/>
        <v>0</v>
      </c>
      <c r="P928" t="str">
        <f t="shared" si="57"/>
        <v>0</v>
      </c>
      <c r="Q928" t="s">
        <v>8325</v>
      </c>
      <c r="R928" t="s">
        <v>8328</v>
      </c>
      <c r="S928" s="10">
        <f t="shared" si="58"/>
        <v>40337.686689814815</v>
      </c>
      <c r="T928" s="11">
        <f t="shared" si="59"/>
        <v>40367.611111111109</v>
      </c>
      <c r="U928" s="10">
        <v>40337.686689814815</v>
      </c>
    </row>
    <row r="929" spans="1:21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6" t="s">
        <v>8280</v>
      </c>
      <c r="O929">
        <f t="shared" si="56"/>
        <v>0</v>
      </c>
      <c r="P929" t="str">
        <f t="shared" si="57"/>
        <v>0</v>
      </c>
      <c r="Q929" t="s">
        <v>8325</v>
      </c>
      <c r="R929" t="s">
        <v>8328</v>
      </c>
      <c r="S929" s="10">
        <f t="shared" si="58"/>
        <v>41013.489525462959</v>
      </c>
      <c r="T929" s="11">
        <f t="shared" si="59"/>
        <v>41043.489525462959</v>
      </c>
      <c r="U929" s="10">
        <v>41013.489525462959</v>
      </c>
    </row>
    <row r="930" spans="1:21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6" t="s">
        <v>8280</v>
      </c>
      <c r="O930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41180.529085648144</v>
      </c>
      <c r="T930" s="11">
        <f t="shared" si="59"/>
        <v>41230.666666666664</v>
      </c>
      <c r="U930" s="10">
        <v>41180.529085648144</v>
      </c>
    </row>
    <row r="931" spans="1:21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6" t="s">
        <v>8280</v>
      </c>
      <c r="O931">
        <f t="shared" si="56"/>
        <v>0</v>
      </c>
      <c r="P931" t="str">
        <f t="shared" si="57"/>
        <v>0</v>
      </c>
      <c r="Q931" t="s">
        <v>8325</v>
      </c>
      <c r="R931" t="s">
        <v>8328</v>
      </c>
      <c r="S931" s="10">
        <f t="shared" si="58"/>
        <v>40977.904733796291</v>
      </c>
      <c r="T931" s="11">
        <f t="shared" si="59"/>
        <v>41007.863067129627</v>
      </c>
      <c r="U931" s="10">
        <v>40977.904733796291</v>
      </c>
    </row>
    <row r="932" spans="1:21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6" t="s">
        <v>8280</v>
      </c>
      <c r="O932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40312.582245370366</v>
      </c>
      <c r="T932" s="11">
        <f t="shared" si="59"/>
        <v>40354.563888888886</v>
      </c>
      <c r="U932" s="10">
        <v>40312.582245370366</v>
      </c>
    </row>
    <row r="933" spans="1:21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6" t="s">
        <v>8280</v>
      </c>
      <c r="O933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10">
        <f t="shared" si="58"/>
        <v>41680.026643518519</v>
      </c>
      <c r="T933" s="11">
        <f t="shared" si="59"/>
        <v>41714.583333333328</v>
      </c>
      <c r="U933" s="10">
        <v>41680.026643518519</v>
      </c>
    </row>
    <row r="934" spans="1:21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6" t="s">
        <v>8280</v>
      </c>
      <c r="O934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10">
        <f t="shared" si="58"/>
        <v>41310.635937499996</v>
      </c>
      <c r="T934" s="11">
        <f t="shared" si="59"/>
        <v>41355.594270833331</v>
      </c>
      <c r="U934" s="10">
        <v>41310.635937499996</v>
      </c>
    </row>
    <row r="935" spans="1:21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6" t="s">
        <v>8280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41710.835752314808</v>
      </c>
      <c r="T935" s="11">
        <f t="shared" si="59"/>
        <v>41770.835752314808</v>
      </c>
      <c r="U935" s="10">
        <v>41710.835752314808</v>
      </c>
    </row>
    <row r="936" spans="1:21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6" t="s">
        <v>8280</v>
      </c>
      <c r="O93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10">
        <f t="shared" si="58"/>
        <v>41733.403749999998</v>
      </c>
      <c r="T936" s="11">
        <f t="shared" si="59"/>
        <v>41762.916666666664</v>
      </c>
      <c r="U936" s="10">
        <v>41733.403749999998</v>
      </c>
    </row>
    <row r="937" spans="1:21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6" t="s">
        <v>8280</v>
      </c>
      <c r="O937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42368.000335648147</v>
      </c>
      <c r="T937" s="11">
        <f t="shared" si="59"/>
        <v>42398.000335648147</v>
      </c>
      <c r="U937" s="10">
        <v>42368.000335648147</v>
      </c>
    </row>
    <row r="938" spans="1:21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6" t="s">
        <v>8280</v>
      </c>
      <c r="O938">
        <f t="shared" si="56"/>
        <v>0</v>
      </c>
      <c r="P938" t="str">
        <f t="shared" si="57"/>
        <v>0</v>
      </c>
      <c r="Q938" t="s">
        <v>8325</v>
      </c>
      <c r="R938" t="s">
        <v>8328</v>
      </c>
      <c r="S938" s="10">
        <f t="shared" si="58"/>
        <v>40882.690844907404</v>
      </c>
      <c r="T938" s="11">
        <f t="shared" si="59"/>
        <v>40926.5</v>
      </c>
      <c r="U938" s="10">
        <v>40882.690844907404</v>
      </c>
    </row>
    <row r="939" spans="1:21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6" t="s">
        <v>8280</v>
      </c>
      <c r="O939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41551.464780092589</v>
      </c>
      <c r="T939" s="11">
        <f t="shared" si="59"/>
        <v>41581.506446759253</v>
      </c>
      <c r="U939" s="10">
        <v>41551.464780092589</v>
      </c>
    </row>
    <row r="940" spans="1:21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6" t="s">
        <v>8280</v>
      </c>
      <c r="O940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41124.14638888889</v>
      </c>
      <c r="T940" s="11">
        <f t="shared" si="59"/>
        <v>41154.14638888889</v>
      </c>
      <c r="U940" s="10">
        <v>41124.14638888889</v>
      </c>
    </row>
    <row r="941" spans="1:21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6" t="s">
        <v>8280</v>
      </c>
      <c r="O941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41416.429837962962</v>
      </c>
      <c r="T941" s="11">
        <f t="shared" si="59"/>
        <v>41455.498611111107</v>
      </c>
      <c r="U941" s="10">
        <v>41416.429837962962</v>
      </c>
    </row>
    <row r="942" spans="1:21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6" t="s">
        <v>8275</v>
      </c>
      <c r="O942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10">
        <f t="shared" si="58"/>
        <v>42181.675069444442</v>
      </c>
      <c r="T942" s="11">
        <f t="shared" si="59"/>
        <v>42226.675069444442</v>
      </c>
      <c r="U942" s="10">
        <v>42181.675069444442</v>
      </c>
    </row>
    <row r="943" spans="1:21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6" t="s">
        <v>8275</v>
      </c>
      <c r="O943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10">
        <f t="shared" si="58"/>
        <v>42745.763252314813</v>
      </c>
      <c r="T943" s="11">
        <f t="shared" si="59"/>
        <v>42775.763252314813</v>
      </c>
      <c r="U943" s="10">
        <v>42745.763252314813</v>
      </c>
    </row>
    <row r="944" spans="1:21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6" t="s">
        <v>8275</v>
      </c>
      <c r="O944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42382.509953703702</v>
      </c>
      <c r="T944" s="11">
        <f t="shared" si="59"/>
        <v>42418.509953703702</v>
      </c>
      <c r="U944" s="10">
        <v>42382.509953703702</v>
      </c>
    </row>
    <row r="945" spans="1:21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6" t="s">
        <v>8275</v>
      </c>
      <c r="O945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10">
        <f t="shared" si="58"/>
        <v>42673.334548611114</v>
      </c>
      <c r="T945" s="11">
        <f t="shared" si="59"/>
        <v>42703.376215277771</v>
      </c>
      <c r="U945" s="10">
        <v>42673.334548611114</v>
      </c>
    </row>
    <row r="946" spans="1:21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6" t="s">
        <v>8275</v>
      </c>
      <c r="O946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10">
        <f t="shared" si="58"/>
        <v>42444.250578703701</v>
      </c>
      <c r="T946" s="11">
        <f t="shared" si="59"/>
        <v>42478.249999999993</v>
      </c>
      <c r="U946" s="10">
        <v>42444.250578703701</v>
      </c>
    </row>
    <row r="947" spans="1:21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6" t="s">
        <v>8275</v>
      </c>
      <c r="O947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42732.53965277777</v>
      </c>
      <c r="T947" s="11">
        <f t="shared" si="59"/>
        <v>42784.665972222218</v>
      </c>
      <c r="U947" s="10">
        <v>42732.53965277777</v>
      </c>
    </row>
    <row r="948" spans="1:21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6" t="s">
        <v>8275</v>
      </c>
      <c r="O948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42592.417222222219</v>
      </c>
      <c r="T948" s="11">
        <f t="shared" si="59"/>
        <v>42622.417222222219</v>
      </c>
      <c r="U948" s="10">
        <v>42592.417222222219</v>
      </c>
    </row>
    <row r="949" spans="1:21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6" t="s">
        <v>8275</v>
      </c>
      <c r="O949">
        <f t="shared" si="56"/>
        <v>0</v>
      </c>
      <c r="P949" t="str">
        <f t="shared" si="57"/>
        <v>0</v>
      </c>
      <c r="Q949" t="s">
        <v>8319</v>
      </c>
      <c r="R949" t="s">
        <v>8321</v>
      </c>
      <c r="S949" s="10">
        <f t="shared" si="58"/>
        <v>42491.44798611111</v>
      </c>
      <c r="T949" s="11">
        <f t="shared" si="59"/>
        <v>42551.44798611111</v>
      </c>
      <c r="U949" s="10">
        <v>42491.44798611111</v>
      </c>
    </row>
    <row r="950" spans="1:21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6" t="s">
        <v>8275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42411.494953703703</v>
      </c>
      <c r="T950" s="11">
        <f t="shared" si="59"/>
        <v>42441.494953703703</v>
      </c>
      <c r="U950" s="10">
        <v>42411.494953703703</v>
      </c>
    </row>
    <row r="951" spans="1:21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6" t="s">
        <v>8275</v>
      </c>
      <c r="O951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42360.710370370369</v>
      </c>
      <c r="T951" s="11">
        <f t="shared" si="59"/>
        <v>42420.710370370369</v>
      </c>
      <c r="U951" s="10">
        <v>42360.710370370369</v>
      </c>
    </row>
    <row r="952" spans="1:21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6" t="s">
        <v>8275</v>
      </c>
      <c r="O952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10">
        <f t="shared" si="58"/>
        <v>42356.41737268518</v>
      </c>
      <c r="T952" s="11">
        <f t="shared" si="59"/>
        <v>42386.41737268518</v>
      </c>
      <c r="U952" s="10">
        <v>42356.41737268518</v>
      </c>
    </row>
    <row r="953" spans="1:2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6" t="s">
        <v>8275</v>
      </c>
      <c r="O953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10">
        <f t="shared" si="58"/>
        <v>42480.320277777777</v>
      </c>
      <c r="T953" s="11">
        <f t="shared" si="59"/>
        <v>42525.320277777777</v>
      </c>
      <c r="U953" s="10">
        <v>42480.320277777777</v>
      </c>
    </row>
    <row r="954" spans="1:21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6" t="s">
        <v>8275</v>
      </c>
      <c r="O954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10">
        <f t="shared" si="58"/>
        <v>42662.280231481483</v>
      </c>
      <c r="T954" s="11">
        <f t="shared" si="59"/>
        <v>42692.32189814814</v>
      </c>
      <c r="U954" s="10">
        <v>42662.280231481483</v>
      </c>
    </row>
    <row r="955" spans="1:21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6" t="s">
        <v>8275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41998.831006944441</v>
      </c>
      <c r="T955" s="11">
        <f t="shared" si="59"/>
        <v>42028.831006944441</v>
      </c>
      <c r="U955" s="10">
        <v>41998.831006944441</v>
      </c>
    </row>
    <row r="956" spans="1:21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6" t="s">
        <v>8275</v>
      </c>
      <c r="O95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10">
        <f t="shared" si="58"/>
        <v>42194.500451388885</v>
      </c>
      <c r="T956" s="11">
        <f t="shared" si="59"/>
        <v>42236.500451388885</v>
      </c>
      <c r="U956" s="10">
        <v>42194.500451388885</v>
      </c>
    </row>
    <row r="957" spans="1:21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6" t="s">
        <v>8275</v>
      </c>
      <c r="O957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10">
        <f t="shared" si="58"/>
        <v>42585.961805555555</v>
      </c>
      <c r="T957" s="11">
        <f t="shared" si="59"/>
        <v>42625.961805555555</v>
      </c>
      <c r="U957" s="10">
        <v>42585.961805555555</v>
      </c>
    </row>
    <row r="958" spans="1:21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6" t="s">
        <v>8275</v>
      </c>
      <c r="O958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10">
        <f t="shared" si="58"/>
        <v>42060.580543981479</v>
      </c>
      <c r="T958" s="11">
        <f t="shared" si="59"/>
        <v>42120.538877314808</v>
      </c>
      <c r="U958" s="10">
        <v>42060.580543981479</v>
      </c>
    </row>
    <row r="959" spans="1:21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6" t="s">
        <v>8275</v>
      </c>
      <c r="O959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10">
        <f t="shared" si="58"/>
        <v>42660.219131944446</v>
      </c>
      <c r="T959" s="11">
        <f t="shared" si="59"/>
        <v>42691.260798611103</v>
      </c>
      <c r="U959" s="10">
        <v>42660.219131944446</v>
      </c>
    </row>
    <row r="960" spans="1:21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6" t="s">
        <v>8275</v>
      </c>
      <c r="O960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10">
        <f t="shared" si="58"/>
        <v>42082.469479166662</v>
      </c>
      <c r="T960" s="11">
        <f t="shared" si="59"/>
        <v>42103.874305555553</v>
      </c>
      <c r="U960" s="10">
        <v>42082.469479166662</v>
      </c>
    </row>
    <row r="961" spans="1:21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6" t="s">
        <v>8275</v>
      </c>
      <c r="O96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10">
        <f t="shared" si="58"/>
        <v>41992.84103009259</v>
      </c>
      <c r="T961" s="11">
        <f t="shared" si="59"/>
        <v>42022.84103009259</v>
      </c>
      <c r="U961" s="10">
        <v>41992.84103009259</v>
      </c>
    </row>
    <row r="962" spans="1:21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6" t="s">
        <v>8275</v>
      </c>
      <c r="O962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10">
        <f t="shared" si="58"/>
        <v>42766.29346064815</v>
      </c>
      <c r="T962" s="11">
        <f t="shared" si="59"/>
        <v>42808.251793981479</v>
      </c>
      <c r="U962" s="10">
        <v>42766.29346064815</v>
      </c>
    </row>
    <row r="963" spans="1:21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6" t="s">
        <v>8275</v>
      </c>
      <c r="O963">
        <f t="shared" ref="O963:O1026" si="60">(E963/D963)*100</f>
        <v>42.188421052631583</v>
      </c>
      <c r="P963">
        <f t="shared" ref="P963:P1026" si="61">IFERROR(E963/L963,"0")</f>
        <v>364.35454545454547</v>
      </c>
      <c r="Q963" t="s">
        <v>8319</v>
      </c>
      <c r="R963" t="s">
        <v>8321</v>
      </c>
      <c r="S963" s="10">
        <f t="shared" ref="S963:S1026" si="62">(J963/86400)+25569+(-8/24)</f>
        <v>42740.360358796293</v>
      </c>
      <c r="T963" s="11">
        <f t="shared" ref="T963:T1026" si="63">(I963/86400)+25569+(-8/24)</f>
        <v>42786.458333333336</v>
      </c>
      <c r="U963" s="10">
        <v>42740.360358796293</v>
      </c>
    </row>
    <row r="964" spans="1:21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6" t="s">
        <v>8275</v>
      </c>
      <c r="O964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10">
        <f t="shared" si="62"/>
        <v>42373.379085648143</v>
      </c>
      <c r="T964" s="11">
        <f t="shared" si="63"/>
        <v>42411.379085648143</v>
      </c>
      <c r="U964" s="10">
        <v>42373.379085648143</v>
      </c>
    </row>
    <row r="965" spans="1:21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6" t="s">
        <v>8275</v>
      </c>
      <c r="O965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10">
        <f t="shared" si="62"/>
        <v>42625.302303240744</v>
      </c>
      <c r="T965" s="11">
        <f t="shared" si="63"/>
        <v>42660.302303240744</v>
      </c>
      <c r="U965" s="10">
        <v>42625.302303240744</v>
      </c>
    </row>
    <row r="966" spans="1:21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6" t="s">
        <v>8275</v>
      </c>
      <c r="O96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10">
        <f t="shared" si="62"/>
        <v>42208.295358796291</v>
      </c>
      <c r="T966" s="11">
        <f t="shared" si="63"/>
        <v>42248.295358796291</v>
      </c>
      <c r="U966" s="10">
        <v>42208.295358796291</v>
      </c>
    </row>
    <row r="967" spans="1:21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6" t="s">
        <v>8275</v>
      </c>
      <c r="O967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10">
        <f t="shared" si="62"/>
        <v>42636.683402777773</v>
      </c>
      <c r="T967" s="11">
        <f t="shared" si="63"/>
        <v>42668.832638888889</v>
      </c>
      <c r="U967" s="10">
        <v>42636.683402777773</v>
      </c>
    </row>
    <row r="968" spans="1:21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6" t="s">
        <v>8275</v>
      </c>
      <c r="O968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42619.302453703705</v>
      </c>
      <c r="T968" s="11">
        <f t="shared" si="63"/>
        <v>42649.302453703705</v>
      </c>
      <c r="U968" s="10">
        <v>42619.302453703705</v>
      </c>
    </row>
    <row r="969" spans="1:21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6" t="s">
        <v>8275</v>
      </c>
      <c r="O969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10">
        <f t="shared" si="62"/>
        <v>42421.920995370368</v>
      </c>
      <c r="T969" s="11">
        <f t="shared" si="63"/>
        <v>42481.879328703704</v>
      </c>
      <c r="U969" s="10">
        <v>42421.920995370368</v>
      </c>
    </row>
    <row r="970" spans="1:21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6" t="s">
        <v>8275</v>
      </c>
      <c r="O970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41836.514282407406</v>
      </c>
      <c r="T970" s="11">
        <f t="shared" si="63"/>
        <v>41866.514282407406</v>
      </c>
      <c r="U970" s="10">
        <v>41836.514282407406</v>
      </c>
    </row>
    <row r="971" spans="1:21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6" t="s">
        <v>8275</v>
      </c>
      <c r="O971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10">
        <f t="shared" si="62"/>
        <v>42741.969988425924</v>
      </c>
      <c r="T971" s="11">
        <f t="shared" si="63"/>
        <v>42774.969988425924</v>
      </c>
      <c r="U971" s="10">
        <v>42741.969988425924</v>
      </c>
    </row>
    <row r="972" spans="1:21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6" t="s">
        <v>8275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42720.887187499997</v>
      </c>
      <c r="T972" s="11">
        <f t="shared" si="63"/>
        <v>42757.874305555553</v>
      </c>
      <c r="U972" s="10">
        <v>42720.887187499997</v>
      </c>
    </row>
    <row r="973" spans="1:21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6" t="s">
        <v>8275</v>
      </c>
      <c r="O973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42111.375694444439</v>
      </c>
      <c r="T973" s="11">
        <f t="shared" si="63"/>
        <v>42156.375694444439</v>
      </c>
      <c r="U973" s="10">
        <v>42111.375694444439</v>
      </c>
    </row>
    <row r="974" spans="1:21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6" t="s">
        <v>8275</v>
      </c>
      <c r="O974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10">
        <f t="shared" si="62"/>
        <v>41856.532384259255</v>
      </c>
      <c r="T974" s="11">
        <f t="shared" si="63"/>
        <v>41885.957638888889</v>
      </c>
      <c r="U974" s="10">
        <v>41856.532384259255</v>
      </c>
    </row>
    <row r="975" spans="1:21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6" t="s">
        <v>8275</v>
      </c>
      <c r="O975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10">
        <f t="shared" si="62"/>
        <v>42256.681631944441</v>
      </c>
      <c r="T975" s="11">
        <f t="shared" si="63"/>
        <v>42316.723298611112</v>
      </c>
      <c r="U975" s="10">
        <v>42256.681631944441</v>
      </c>
    </row>
    <row r="976" spans="1:21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6" t="s">
        <v>8275</v>
      </c>
      <c r="O976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10">
        <f t="shared" si="62"/>
        <v>42424.416157407402</v>
      </c>
      <c r="T976" s="11">
        <f t="shared" si="63"/>
        <v>42454.374490740738</v>
      </c>
      <c r="U976" s="10">
        <v>42424.416157407402</v>
      </c>
    </row>
    <row r="977" spans="1:21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6" t="s">
        <v>8275</v>
      </c>
      <c r="O977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10">
        <f t="shared" si="62"/>
        <v>42489.363252314812</v>
      </c>
      <c r="T977" s="11">
        <f t="shared" si="63"/>
        <v>42549.363252314812</v>
      </c>
      <c r="U977" s="10">
        <v>42489.363252314812</v>
      </c>
    </row>
    <row r="978" spans="1:21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6" t="s">
        <v>8275</v>
      </c>
      <c r="O978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42184.725659722222</v>
      </c>
      <c r="T978" s="11">
        <f t="shared" si="63"/>
        <v>42229.725659722222</v>
      </c>
      <c r="U978" s="10">
        <v>42184.725659722222</v>
      </c>
    </row>
    <row r="979" spans="1:21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6" t="s">
        <v>8275</v>
      </c>
      <c r="O979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42391.608761574076</v>
      </c>
      <c r="T979" s="11">
        <f t="shared" si="63"/>
        <v>42421.608761574076</v>
      </c>
      <c r="U979" s="10">
        <v>42391.608761574076</v>
      </c>
    </row>
    <row r="980" spans="1:21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6" t="s">
        <v>8275</v>
      </c>
      <c r="O980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10">
        <f t="shared" si="62"/>
        <v>42394.975706018515</v>
      </c>
      <c r="T980" s="11">
        <f t="shared" si="63"/>
        <v>42424.975706018515</v>
      </c>
      <c r="U980" s="10">
        <v>42394.975706018515</v>
      </c>
    </row>
    <row r="981" spans="1:21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6" t="s">
        <v>8275</v>
      </c>
      <c r="O981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10">
        <f t="shared" si="62"/>
        <v>42506.083657407406</v>
      </c>
      <c r="T981" s="11">
        <f t="shared" si="63"/>
        <v>42541.457638888889</v>
      </c>
      <c r="U981" s="10">
        <v>42506.083657407406</v>
      </c>
    </row>
    <row r="982" spans="1:21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6" t="s">
        <v>8275</v>
      </c>
      <c r="O982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10">
        <f t="shared" si="62"/>
        <v>41928.570856481478</v>
      </c>
      <c r="T982" s="11">
        <f t="shared" si="63"/>
        <v>41973.612523148149</v>
      </c>
      <c r="U982" s="10">
        <v>41928.570856481478</v>
      </c>
    </row>
    <row r="983" spans="1:21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6" t="s">
        <v>8275</v>
      </c>
      <c r="O983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41830.613680555551</v>
      </c>
      <c r="T983" s="11">
        <f t="shared" si="63"/>
        <v>41860.613680555551</v>
      </c>
      <c r="U983" s="10">
        <v>41830.613680555551</v>
      </c>
    </row>
    <row r="984" spans="1:21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6" t="s">
        <v>8275</v>
      </c>
      <c r="O984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42615.419976851852</v>
      </c>
      <c r="T984" s="11">
        <f t="shared" si="63"/>
        <v>42645.419976851852</v>
      </c>
      <c r="U984" s="10">
        <v>42615.419976851852</v>
      </c>
    </row>
    <row r="985" spans="1:21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6" t="s">
        <v>8275</v>
      </c>
      <c r="O985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10">
        <f t="shared" si="62"/>
        <v>42574.334317129622</v>
      </c>
      <c r="T985" s="11">
        <f t="shared" si="63"/>
        <v>42605.537499999999</v>
      </c>
      <c r="U985" s="10">
        <v>42574.334317129622</v>
      </c>
    </row>
    <row r="986" spans="1:21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6" t="s">
        <v>8275</v>
      </c>
      <c r="O98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10">
        <f t="shared" si="62"/>
        <v>42060.782499999994</v>
      </c>
      <c r="T986" s="11">
        <f t="shared" si="63"/>
        <v>42090.74083333333</v>
      </c>
      <c r="U986" s="10">
        <v>42060.782499999994</v>
      </c>
    </row>
    <row r="987" spans="1:21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6" t="s">
        <v>8275</v>
      </c>
      <c r="O987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10">
        <f t="shared" si="62"/>
        <v>42339.634375000001</v>
      </c>
      <c r="T987" s="11">
        <f t="shared" si="63"/>
        <v>42369.624999999993</v>
      </c>
      <c r="U987" s="10">
        <v>42339.634375000001</v>
      </c>
    </row>
    <row r="988" spans="1:21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6" t="s">
        <v>8275</v>
      </c>
      <c r="O988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10">
        <f t="shared" si="62"/>
        <v>42324.434027777774</v>
      </c>
      <c r="T988" s="11">
        <f t="shared" si="63"/>
        <v>42378.666666666664</v>
      </c>
      <c r="U988" s="10">
        <v>42324.434027777774</v>
      </c>
    </row>
    <row r="989" spans="1:21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6" t="s">
        <v>8275</v>
      </c>
      <c r="O989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10">
        <f t="shared" si="62"/>
        <v>41772.961226851847</v>
      </c>
      <c r="T989" s="11">
        <f t="shared" si="63"/>
        <v>41812.961226851847</v>
      </c>
      <c r="U989" s="10">
        <v>41772.961226851847</v>
      </c>
    </row>
    <row r="990" spans="1:21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6" t="s">
        <v>8275</v>
      </c>
      <c r="O990">
        <f t="shared" si="60"/>
        <v>0</v>
      </c>
      <c r="P990" t="str">
        <f t="shared" si="61"/>
        <v>0</v>
      </c>
      <c r="Q990" t="s">
        <v>8319</v>
      </c>
      <c r="R990" t="s">
        <v>8321</v>
      </c>
      <c r="S990" s="10">
        <f t="shared" si="62"/>
        <v>42614.023437499993</v>
      </c>
      <c r="T990" s="11">
        <f t="shared" si="63"/>
        <v>42644.023437499993</v>
      </c>
      <c r="U990" s="10">
        <v>42614.023437499993</v>
      </c>
    </row>
    <row r="991" spans="1:2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6" t="s">
        <v>8275</v>
      </c>
      <c r="O99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10">
        <f t="shared" si="62"/>
        <v>42611.600636574069</v>
      </c>
      <c r="T991" s="11">
        <f t="shared" si="63"/>
        <v>42641.600636574069</v>
      </c>
      <c r="U991" s="10">
        <v>42611.600636574069</v>
      </c>
    </row>
    <row r="992" spans="1:21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6" t="s">
        <v>8275</v>
      </c>
      <c r="O992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41855.450972222221</v>
      </c>
      <c r="T992" s="11">
        <f t="shared" si="63"/>
        <v>41885.450972222221</v>
      </c>
      <c r="U992" s="10">
        <v>41855.450972222221</v>
      </c>
    </row>
    <row r="993" spans="1:21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6" t="s">
        <v>8275</v>
      </c>
      <c r="O993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10">
        <f t="shared" si="62"/>
        <v>42538.423472222225</v>
      </c>
      <c r="T993" s="11">
        <f t="shared" si="63"/>
        <v>42563.45208333333</v>
      </c>
      <c r="U993" s="10">
        <v>42538.423472222225</v>
      </c>
    </row>
    <row r="994" spans="1:21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6" t="s">
        <v>8275</v>
      </c>
      <c r="O994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42437.59165509259</v>
      </c>
      <c r="T994" s="11">
        <f t="shared" si="63"/>
        <v>42497.549988425926</v>
      </c>
      <c r="U994" s="10">
        <v>42437.59165509259</v>
      </c>
    </row>
    <row r="995" spans="1:21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6" t="s">
        <v>8275</v>
      </c>
      <c r="O995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10">
        <f t="shared" si="62"/>
        <v>42652.631574074076</v>
      </c>
      <c r="T995" s="11">
        <f t="shared" si="63"/>
        <v>42685.874999999993</v>
      </c>
      <c r="U995" s="10">
        <v>42652.631574074076</v>
      </c>
    </row>
    <row r="996" spans="1:21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6" t="s">
        <v>8275</v>
      </c>
      <c r="O996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10">
        <f t="shared" si="62"/>
        <v>41920.929745370369</v>
      </c>
      <c r="T996" s="11">
        <f t="shared" si="63"/>
        <v>41973.624305555553</v>
      </c>
      <c r="U996" s="10">
        <v>41920.929745370369</v>
      </c>
    </row>
    <row r="997" spans="1:21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6" t="s">
        <v>8275</v>
      </c>
      <c r="O99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10">
        <f t="shared" si="62"/>
        <v>41947.607407407406</v>
      </c>
      <c r="T997" s="11">
        <f t="shared" si="63"/>
        <v>41972.333333333336</v>
      </c>
      <c r="U997" s="10">
        <v>41947.607407407406</v>
      </c>
    </row>
    <row r="998" spans="1:21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6" t="s">
        <v>8275</v>
      </c>
      <c r="O998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41817.533101851848</v>
      </c>
      <c r="T998" s="11">
        <f t="shared" si="63"/>
        <v>41847.310416666667</v>
      </c>
      <c r="U998" s="10">
        <v>41817.533101851848</v>
      </c>
    </row>
    <row r="999" spans="1:21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6" t="s">
        <v>8275</v>
      </c>
      <c r="O999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10">
        <f t="shared" si="62"/>
        <v>41940.769641203704</v>
      </c>
      <c r="T999" s="11">
        <f t="shared" si="63"/>
        <v>41970.811307870368</v>
      </c>
      <c r="U999" s="10">
        <v>41940.769641203704</v>
      </c>
    </row>
    <row r="1000" spans="1:21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6" t="s">
        <v>8275</v>
      </c>
      <c r="O1000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10">
        <f t="shared" si="62"/>
        <v>42281.835659722223</v>
      </c>
      <c r="T1000" s="11">
        <f t="shared" si="63"/>
        <v>42326.877326388887</v>
      </c>
      <c r="U1000" s="10">
        <v>42281.835659722223</v>
      </c>
    </row>
    <row r="1001" spans="1:21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6" t="s">
        <v>8275</v>
      </c>
      <c r="O1001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10">
        <f t="shared" si="62"/>
        <v>41925.966319444444</v>
      </c>
      <c r="T1001" s="11">
        <f t="shared" si="63"/>
        <v>41956.001388888886</v>
      </c>
      <c r="U1001" s="10">
        <v>41925.966319444444</v>
      </c>
    </row>
    <row r="1002" spans="1:21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6" t="s">
        <v>8275</v>
      </c>
      <c r="O1002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42748.726388888885</v>
      </c>
      <c r="T1002" s="11">
        <f t="shared" si="63"/>
        <v>42808.68472222222</v>
      </c>
      <c r="U1002" s="10">
        <v>42748.726388888885</v>
      </c>
    </row>
    <row r="1003" spans="1:21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6" t="s">
        <v>8275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42720.386724537035</v>
      </c>
      <c r="T1003" s="11">
        <f t="shared" si="63"/>
        <v>42765.386724537035</v>
      </c>
      <c r="U1003" s="10">
        <v>42720.386724537035</v>
      </c>
    </row>
    <row r="1004" spans="1:21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6" t="s">
        <v>8275</v>
      </c>
      <c r="O1004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10">
        <f t="shared" si="62"/>
        <v>42325.350856481477</v>
      </c>
      <c r="T1004" s="11">
        <f t="shared" si="63"/>
        <v>42354.915972222218</v>
      </c>
      <c r="U1004" s="10">
        <v>42325.350856481477</v>
      </c>
    </row>
    <row r="1005" spans="1:21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6" t="s">
        <v>8275</v>
      </c>
      <c r="O1005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10">
        <f t="shared" si="62"/>
        <v>42780.375706018516</v>
      </c>
      <c r="T1005" s="11">
        <f t="shared" si="63"/>
        <v>42810.334039351852</v>
      </c>
      <c r="U1005" s="10">
        <v>42780.375706018516</v>
      </c>
    </row>
    <row r="1006" spans="1:21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6" t="s">
        <v>8275</v>
      </c>
      <c r="O100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10">
        <f t="shared" si="62"/>
        <v>42388.3753125</v>
      </c>
      <c r="T1006" s="11">
        <f t="shared" si="63"/>
        <v>42418.3753125</v>
      </c>
      <c r="U1006" s="10">
        <v>42388.3753125</v>
      </c>
    </row>
    <row r="1007" spans="1:21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6" t="s">
        <v>8275</v>
      </c>
      <c r="O1007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10">
        <f t="shared" si="62"/>
        <v>42276.29146990741</v>
      </c>
      <c r="T1007" s="11">
        <f t="shared" si="63"/>
        <v>42307.29146990741</v>
      </c>
      <c r="U1007" s="10">
        <v>42276.29146990741</v>
      </c>
    </row>
    <row r="1008" spans="1:21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6" t="s">
        <v>8275</v>
      </c>
      <c r="O1008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41976.70685185185</v>
      </c>
      <c r="T1008" s="11">
        <f t="shared" si="63"/>
        <v>41984.96597222222</v>
      </c>
      <c r="U1008" s="10">
        <v>41976.70685185185</v>
      </c>
    </row>
    <row r="1009" spans="1:21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6" t="s">
        <v>8275</v>
      </c>
      <c r="O1009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10">
        <f t="shared" si="62"/>
        <v>42676.2502662037</v>
      </c>
      <c r="T1009" s="11">
        <f t="shared" si="63"/>
        <v>42718.291932870365</v>
      </c>
      <c r="U1009" s="10">
        <v>42676.2502662037</v>
      </c>
    </row>
    <row r="1010" spans="1:21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6" t="s">
        <v>8275</v>
      </c>
      <c r="O1010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42702.475868055553</v>
      </c>
      <c r="T1010" s="11">
        <f t="shared" si="63"/>
        <v>42732.475868055553</v>
      </c>
      <c r="U1010" s="10">
        <v>42702.475868055553</v>
      </c>
    </row>
    <row r="1011" spans="1:21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6" t="s">
        <v>8275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42510.271365740737</v>
      </c>
      <c r="T1011" s="11">
        <f t="shared" si="63"/>
        <v>42540.271365740737</v>
      </c>
      <c r="U1011" s="10">
        <v>42510.271365740737</v>
      </c>
    </row>
    <row r="1012" spans="1:21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6" t="s">
        <v>8275</v>
      </c>
      <c r="O1012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42561.496087962958</v>
      </c>
      <c r="T1012" s="11">
        <f t="shared" si="63"/>
        <v>42617.790972222218</v>
      </c>
      <c r="U1012" s="10">
        <v>42561.496087962958</v>
      </c>
    </row>
    <row r="1013" spans="1:21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6" t="s">
        <v>8275</v>
      </c>
      <c r="O1013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41946.564756944441</v>
      </c>
      <c r="T1013" s="11">
        <f t="shared" si="63"/>
        <v>41991.564756944441</v>
      </c>
      <c r="U1013" s="10">
        <v>41946.564756944441</v>
      </c>
    </row>
    <row r="1014" spans="1:21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6" t="s">
        <v>8275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10">
        <f t="shared" si="62"/>
        <v>42714.107083333329</v>
      </c>
      <c r="T1014" s="11">
        <f t="shared" si="63"/>
        <v>42759.107083333329</v>
      </c>
      <c r="U1014" s="10">
        <v>42714.107083333329</v>
      </c>
    </row>
    <row r="1015" spans="1:21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6" t="s">
        <v>8275</v>
      </c>
      <c r="O1015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10">
        <f t="shared" si="62"/>
        <v>42339.500648148147</v>
      </c>
      <c r="T1015" s="11">
        <f t="shared" si="63"/>
        <v>42367.499999999993</v>
      </c>
      <c r="U1015" s="10">
        <v>42339.500648148147</v>
      </c>
    </row>
    <row r="1016" spans="1:21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6" t="s">
        <v>8275</v>
      </c>
      <c r="O1016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41954.66915509259</v>
      </c>
      <c r="T1016" s="11">
        <f t="shared" si="63"/>
        <v>42004.66915509259</v>
      </c>
      <c r="U1016" s="10">
        <v>41954.66915509259</v>
      </c>
    </row>
    <row r="1017" spans="1:21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6" t="s">
        <v>8275</v>
      </c>
      <c r="O1017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42303.545081018521</v>
      </c>
      <c r="T1017" s="11">
        <f t="shared" si="63"/>
        <v>42333.586747685178</v>
      </c>
      <c r="U1017" s="10">
        <v>42303.545081018521</v>
      </c>
    </row>
    <row r="1018" spans="1:21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6" t="s">
        <v>8275</v>
      </c>
      <c r="O1018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10">
        <f t="shared" si="62"/>
        <v>42421.773796296293</v>
      </c>
      <c r="T1018" s="11">
        <f t="shared" si="63"/>
        <v>42466.732129629629</v>
      </c>
      <c r="U1018" s="10">
        <v>42421.773796296293</v>
      </c>
    </row>
    <row r="1019" spans="1:21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6" t="s">
        <v>8275</v>
      </c>
      <c r="O1019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10">
        <f t="shared" si="62"/>
        <v>42289.341840277775</v>
      </c>
      <c r="T1019" s="11">
        <f t="shared" si="63"/>
        <v>42329.383506944439</v>
      </c>
      <c r="U1019" s="10">
        <v>42289.341840277775</v>
      </c>
    </row>
    <row r="1020" spans="1:21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6" t="s">
        <v>8275</v>
      </c>
      <c r="O1020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10">
        <f t="shared" si="62"/>
        <v>42535.158946759257</v>
      </c>
      <c r="T1020" s="11">
        <f t="shared" si="63"/>
        <v>42565.158946759257</v>
      </c>
      <c r="U1020" s="10">
        <v>42535.158946759257</v>
      </c>
    </row>
    <row r="1021" spans="1:21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6" t="s">
        <v>8275</v>
      </c>
      <c r="O1021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42009.640613425923</v>
      </c>
      <c r="T1021" s="11">
        <f t="shared" si="63"/>
        <v>42039.640613425923</v>
      </c>
      <c r="U1021" s="10">
        <v>42009.640613425923</v>
      </c>
    </row>
    <row r="1022" spans="1:21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6" t="s">
        <v>8282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42126.736215277771</v>
      </c>
      <c r="T1022" s="11">
        <f t="shared" si="63"/>
        <v>42156.699305555558</v>
      </c>
      <c r="U1022" s="10">
        <v>42126.736215277771</v>
      </c>
    </row>
    <row r="1023" spans="1:21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6" t="s">
        <v>8282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10">
        <f t="shared" si="62"/>
        <v>42270.918645833335</v>
      </c>
      <c r="T1023" s="11">
        <f t="shared" si="63"/>
        <v>42293.833333333336</v>
      </c>
      <c r="U1023" s="10">
        <v>42270.918645833335</v>
      </c>
    </row>
    <row r="1024" spans="1:21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6" t="s">
        <v>8282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10">
        <f t="shared" si="62"/>
        <v>42111.313391203701</v>
      </c>
      <c r="T1024" s="11">
        <f t="shared" si="63"/>
        <v>42141.313391203701</v>
      </c>
      <c r="U1024" s="10">
        <v>42111.313391203701</v>
      </c>
    </row>
    <row r="1025" spans="1:21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6" t="s">
        <v>8282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10">
        <f t="shared" si="62"/>
        <v>42145.586354166669</v>
      </c>
      <c r="T1025" s="11">
        <f t="shared" si="63"/>
        <v>42175.586354166669</v>
      </c>
      <c r="U1025" s="10">
        <v>42145.586354166669</v>
      </c>
    </row>
    <row r="1026" spans="1:21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6" t="s">
        <v>8282</v>
      </c>
      <c r="O102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10">
        <f t="shared" si="62"/>
        <v>42370.247256944444</v>
      </c>
      <c r="T1026" s="11">
        <f t="shared" si="63"/>
        <v>42400.247256944444</v>
      </c>
      <c r="U1026" s="10">
        <v>42370.247256944444</v>
      </c>
    </row>
    <row r="1027" spans="1:21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6" t="s">
        <v>8282</v>
      </c>
      <c r="O1027">
        <f t="shared" ref="O1027:O1090" si="64">(E1027/D1027)*100</f>
        <v>109.92831428571431</v>
      </c>
      <c r="P1027">
        <f t="shared" ref="P1027:P1090" si="65">IFERROR(E1027/L1027,"0")</f>
        <v>71.848571428571432</v>
      </c>
      <c r="Q1027" t="s">
        <v>8325</v>
      </c>
      <c r="R1027" t="s">
        <v>8330</v>
      </c>
      <c r="S1027" s="10">
        <f t="shared" ref="S1027:S1090" si="66">(J1027/86400)+25569+(-8/24)</f>
        <v>42049.500428240739</v>
      </c>
      <c r="T1027" s="11">
        <f t="shared" ref="T1027:T1090" si="67">(I1027/86400)+25569+(-8/24)</f>
        <v>42079.458761574067</v>
      </c>
      <c r="U1027" s="10">
        <v>42049.500428240739</v>
      </c>
    </row>
    <row r="1028" spans="1:21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6" t="s">
        <v>8282</v>
      </c>
      <c r="O1028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10">
        <f t="shared" si="66"/>
        <v>42426.074259259258</v>
      </c>
      <c r="T1028" s="11">
        <f t="shared" si="67"/>
        <v>42460.032592592594</v>
      </c>
      <c r="U1028" s="10">
        <v>42426.074259259258</v>
      </c>
    </row>
    <row r="1029" spans="1:21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6" t="s">
        <v>8282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10">
        <f t="shared" si="66"/>
        <v>41904.700775462959</v>
      </c>
      <c r="T1029" s="11">
        <f t="shared" si="67"/>
        <v>41934.700775462959</v>
      </c>
      <c r="U1029" s="10">
        <v>41904.700775462959</v>
      </c>
    </row>
    <row r="1030" spans="1:21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6" t="s">
        <v>8282</v>
      </c>
      <c r="O103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10">
        <f t="shared" si="66"/>
        <v>42755.294039351851</v>
      </c>
      <c r="T1030" s="11">
        <f t="shared" si="67"/>
        <v>42800.499999999993</v>
      </c>
      <c r="U1030" s="10">
        <v>42755.294039351851</v>
      </c>
    </row>
    <row r="1031" spans="1:21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6" t="s">
        <v>8282</v>
      </c>
      <c r="O103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10">
        <f t="shared" si="66"/>
        <v>42044.378553240742</v>
      </c>
      <c r="T1031" s="11">
        <f t="shared" si="67"/>
        <v>42098.582638888889</v>
      </c>
      <c r="U1031" s="10">
        <v>42044.378553240742</v>
      </c>
    </row>
    <row r="1032" spans="1:21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6" t="s">
        <v>8282</v>
      </c>
      <c r="O1032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10">
        <f t="shared" si="66"/>
        <v>42611.149872685179</v>
      </c>
      <c r="T1032" s="11">
        <f t="shared" si="67"/>
        <v>42625.149872685179</v>
      </c>
      <c r="U1032" s="10">
        <v>42611.149872685179</v>
      </c>
    </row>
    <row r="1033" spans="1:21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6" t="s">
        <v>8282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10">
        <f t="shared" si="66"/>
        <v>42324.430671296293</v>
      </c>
      <c r="T1033" s="11">
        <f t="shared" si="67"/>
        <v>42354.430671296293</v>
      </c>
      <c r="U1033" s="10">
        <v>42324.430671296293</v>
      </c>
    </row>
    <row r="1034" spans="1:2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6" t="s">
        <v>8282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10">
        <f t="shared" si="66"/>
        <v>42514.333622685182</v>
      </c>
      <c r="T1034" s="11">
        <f t="shared" si="67"/>
        <v>42544.333622685182</v>
      </c>
      <c r="U1034" s="10">
        <v>42514.333622685182</v>
      </c>
    </row>
    <row r="1035" spans="1:21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6" t="s">
        <v>8282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10">
        <f t="shared" si="66"/>
        <v>42688.39907407407</v>
      </c>
      <c r="T1035" s="11">
        <f t="shared" si="67"/>
        <v>42716.39907407407</v>
      </c>
      <c r="U1035" s="10">
        <v>42688.39907407407</v>
      </c>
    </row>
    <row r="1036" spans="1:21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6" t="s">
        <v>8282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10">
        <f t="shared" si="66"/>
        <v>42554.833379629628</v>
      </c>
      <c r="T1036" s="11">
        <f t="shared" si="67"/>
        <v>42586.832638888889</v>
      </c>
      <c r="U1036" s="10">
        <v>42554.833379629628</v>
      </c>
    </row>
    <row r="1037" spans="1:21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6" t="s">
        <v>8282</v>
      </c>
      <c r="O103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10">
        <f t="shared" si="66"/>
        <v>42016.30810185185</v>
      </c>
      <c r="T1037" s="11">
        <f t="shared" si="67"/>
        <v>42046.30810185185</v>
      </c>
      <c r="U1037" s="10">
        <v>42016.30810185185</v>
      </c>
    </row>
    <row r="1038" spans="1:21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6" t="s">
        <v>8282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10">
        <f t="shared" si="66"/>
        <v>41249.115624999999</v>
      </c>
      <c r="T1038" s="11">
        <f t="shared" si="67"/>
        <v>41281</v>
      </c>
      <c r="U1038" s="10">
        <v>41249.115624999999</v>
      </c>
    </row>
    <row r="1039" spans="1:21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6" t="s">
        <v>8282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10">
        <f t="shared" si="66"/>
        <v>42119.48914351852</v>
      </c>
      <c r="T1039" s="11">
        <f t="shared" si="67"/>
        <v>42141.874999999993</v>
      </c>
      <c r="U1039" s="10">
        <v>42119.48914351852</v>
      </c>
    </row>
    <row r="1040" spans="1:21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6" t="s">
        <v>8282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10">
        <f t="shared" si="66"/>
        <v>42417.898414351854</v>
      </c>
      <c r="T1040" s="11">
        <f t="shared" si="67"/>
        <v>42447.856747685182</v>
      </c>
      <c r="U1040" s="10">
        <v>42417.898414351854</v>
      </c>
    </row>
    <row r="1041" spans="1:21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6" t="s">
        <v>8282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10">
        <f t="shared" si="66"/>
        <v>42691.775995370372</v>
      </c>
      <c r="T1041" s="11">
        <f t="shared" si="67"/>
        <v>42716.999305555553</v>
      </c>
      <c r="U1041" s="10">
        <v>42691.775995370372</v>
      </c>
    </row>
    <row r="1042" spans="1:21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6" t="s">
        <v>8283</v>
      </c>
      <c r="O1042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42579.375104166662</v>
      </c>
      <c r="T1042" s="11">
        <f t="shared" si="67"/>
        <v>42609.375104166662</v>
      </c>
      <c r="U1042" s="10">
        <v>42579.375104166662</v>
      </c>
    </row>
    <row r="1043" spans="1:21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6" t="s">
        <v>8283</v>
      </c>
      <c r="O1043">
        <f t="shared" si="64"/>
        <v>0</v>
      </c>
      <c r="P1043" t="str">
        <f t="shared" si="65"/>
        <v>0</v>
      </c>
      <c r="Q1043" t="s">
        <v>8331</v>
      </c>
      <c r="R1043" t="s">
        <v>8332</v>
      </c>
      <c r="S1043" s="10">
        <f t="shared" si="66"/>
        <v>41830.726759259254</v>
      </c>
      <c r="T1043" s="11">
        <f t="shared" si="67"/>
        <v>41850.726759259254</v>
      </c>
      <c r="U1043" s="10">
        <v>41830.726759259254</v>
      </c>
    </row>
    <row r="1044" spans="1:21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6" t="s">
        <v>8283</v>
      </c>
      <c r="O1044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41851.362824074073</v>
      </c>
      <c r="T1044" s="11">
        <f t="shared" si="67"/>
        <v>41894.083333333328</v>
      </c>
      <c r="U1044" s="10">
        <v>41851.362824074073</v>
      </c>
    </row>
    <row r="1045" spans="1:21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6" t="s">
        <v>8283</v>
      </c>
      <c r="O1045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10">
        <f t="shared" si="66"/>
        <v>42113.919618055552</v>
      </c>
      <c r="T1045" s="11">
        <f t="shared" si="67"/>
        <v>42143.919618055552</v>
      </c>
      <c r="U1045" s="10">
        <v>42113.919618055552</v>
      </c>
    </row>
    <row r="1046" spans="1:21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6" t="s">
        <v>8283</v>
      </c>
      <c r="O104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42011.592604166661</v>
      </c>
      <c r="T1046" s="11">
        <f t="shared" si="67"/>
        <v>42068.518749999996</v>
      </c>
      <c r="U1046" s="10">
        <v>42011.592604166661</v>
      </c>
    </row>
    <row r="1047" spans="1:21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6" t="s">
        <v>8283</v>
      </c>
      <c r="O1047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41844.541087962956</v>
      </c>
      <c r="T1047" s="11">
        <f t="shared" si="67"/>
        <v>41874.541087962956</v>
      </c>
      <c r="U1047" s="10">
        <v>41844.541087962956</v>
      </c>
    </row>
    <row r="1048" spans="1:21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6" t="s">
        <v>8283</v>
      </c>
      <c r="O1048">
        <f t="shared" si="64"/>
        <v>0</v>
      </c>
      <c r="P1048" t="str">
        <f t="shared" si="65"/>
        <v>0</v>
      </c>
      <c r="Q1048" t="s">
        <v>8331</v>
      </c>
      <c r="R1048" t="s">
        <v>8332</v>
      </c>
      <c r="S1048" s="10">
        <f t="shared" si="66"/>
        <v>42319.518055555549</v>
      </c>
      <c r="T1048" s="11">
        <f t="shared" si="67"/>
        <v>42364.518055555549</v>
      </c>
      <c r="U1048" s="10">
        <v>42319.518055555549</v>
      </c>
    </row>
    <row r="1049" spans="1:21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6" t="s">
        <v>8283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41918.485127314816</v>
      </c>
      <c r="T1049" s="11">
        <f t="shared" si="67"/>
        <v>41948.52679398148</v>
      </c>
      <c r="U1049" s="10">
        <v>41918.485127314816</v>
      </c>
    </row>
    <row r="1050" spans="1:21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6" t="s">
        <v>8283</v>
      </c>
      <c r="O1050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42597.719780092586</v>
      </c>
      <c r="T1050" s="11">
        <f t="shared" si="67"/>
        <v>42637.719780092586</v>
      </c>
      <c r="U1050" s="10">
        <v>42597.719780092586</v>
      </c>
    </row>
    <row r="1051" spans="1:2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6" t="s">
        <v>8283</v>
      </c>
      <c r="O1051">
        <f t="shared" si="64"/>
        <v>0</v>
      </c>
      <c r="P1051" t="str">
        <f t="shared" si="65"/>
        <v>0</v>
      </c>
      <c r="Q1051" t="s">
        <v>8331</v>
      </c>
      <c r="R1051" t="s">
        <v>8332</v>
      </c>
      <c r="S1051" s="10">
        <f t="shared" si="66"/>
        <v>42382.097743055558</v>
      </c>
      <c r="T1051" s="11">
        <f t="shared" si="67"/>
        <v>42412.097743055558</v>
      </c>
      <c r="U1051" s="10">
        <v>42382.097743055558</v>
      </c>
    </row>
    <row r="1052" spans="1:2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6" t="s">
        <v>8283</v>
      </c>
      <c r="O1052">
        <f t="shared" si="64"/>
        <v>0</v>
      </c>
      <c r="P1052" t="str">
        <f t="shared" si="65"/>
        <v>0</v>
      </c>
      <c r="Q1052" t="s">
        <v>8331</v>
      </c>
      <c r="R1052" t="s">
        <v>8332</v>
      </c>
      <c r="S1052" s="10">
        <f t="shared" si="66"/>
        <v>42231.463854166665</v>
      </c>
      <c r="T1052" s="11">
        <f t="shared" si="67"/>
        <v>42261.463854166665</v>
      </c>
      <c r="U1052" s="10">
        <v>42231.463854166665</v>
      </c>
    </row>
    <row r="1053" spans="1:21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6" t="s">
        <v>8283</v>
      </c>
      <c r="O1053">
        <f t="shared" si="64"/>
        <v>0</v>
      </c>
      <c r="P1053" t="str">
        <f t="shared" si="65"/>
        <v>0</v>
      </c>
      <c r="Q1053" t="s">
        <v>8331</v>
      </c>
      <c r="R1053" t="s">
        <v>8332</v>
      </c>
      <c r="S1053" s="10">
        <f t="shared" si="66"/>
        <v>41849.680844907409</v>
      </c>
      <c r="T1053" s="11">
        <f t="shared" si="67"/>
        <v>41877.680844907409</v>
      </c>
      <c r="U1053" s="10">
        <v>41849.680844907409</v>
      </c>
    </row>
    <row r="1054" spans="1:21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6" t="s">
        <v>8283</v>
      </c>
      <c r="O1054">
        <f t="shared" si="64"/>
        <v>0</v>
      </c>
      <c r="P1054" t="str">
        <f t="shared" si="65"/>
        <v>0</v>
      </c>
      <c r="Q1054" t="s">
        <v>8331</v>
      </c>
      <c r="R1054" t="s">
        <v>8332</v>
      </c>
      <c r="S1054" s="10">
        <f t="shared" si="66"/>
        <v>42483.464062499996</v>
      </c>
      <c r="T1054" s="11">
        <f t="shared" si="67"/>
        <v>42527.506249999999</v>
      </c>
      <c r="U1054" s="10">
        <v>42483.464062499996</v>
      </c>
    </row>
    <row r="1055" spans="1:21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6" t="s">
        <v>8283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42774.839490740742</v>
      </c>
      <c r="T1055" s="11">
        <f t="shared" si="67"/>
        <v>42799.839490740742</v>
      </c>
      <c r="U1055" s="10">
        <v>42774.839490740742</v>
      </c>
    </row>
    <row r="1056" spans="1:21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6" t="s">
        <v>8283</v>
      </c>
      <c r="O1056">
        <f t="shared" si="64"/>
        <v>0</v>
      </c>
      <c r="P1056" t="str">
        <f t="shared" si="65"/>
        <v>0</v>
      </c>
      <c r="Q1056" t="s">
        <v>8331</v>
      </c>
      <c r="R1056" t="s">
        <v>8332</v>
      </c>
      <c r="S1056" s="10">
        <f t="shared" si="66"/>
        <v>41831.518506944441</v>
      </c>
      <c r="T1056" s="11">
        <f t="shared" si="67"/>
        <v>41861.583333333328</v>
      </c>
      <c r="U1056" s="10">
        <v>41831.518506944441</v>
      </c>
    </row>
    <row r="1057" spans="1:21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6" t="s">
        <v>8283</v>
      </c>
      <c r="O1057">
        <f t="shared" si="64"/>
        <v>0</v>
      </c>
      <c r="P1057" t="str">
        <f t="shared" si="65"/>
        <v>0</v>
      </c>
      <c r="Q1057" t="s">
        <v>8331</v>
      </c>
      <c r="R1057" t="s">
        <v>8332</v>
      </c>
      <c r="S1057" s="10">
        <f t="shared" si="66"/>
        <v>42406.659085648142</v>
      </c>
      <c r="T1057" s="11">
        <f t="shared" si="67"/>
        <v>42436.659085648142</v>
      </c>
      <c r="U1057" s="10">
        <v>42406.659085648142</v>
      </c>
    </row>
    <row r="1058" spans="1:21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6" t="s">
        <v>8283</v>
      </c>
      <c r="O1058">
        <f t="shared" si="64"/>
        <v>0</v>
      </c>
      <c r="P1058" t="str">
        <f t="shared" si="65"/>
        <v>0</v>
      </c>
      <c r="Q1058" t="s">
        <v>8331</v>
      </c>
      <c r="R1058" t="s">
        <v>8332</v>
      </c>
      <c r="S1058" s="10">
        <f t="shared" si="66"/>
        <v>42058.386307870365</v>
      </c>
      <c r="T1058" s="11">
        <f t="shared" si="67"/>
        <v>42118.344641203701</v>
      </c>
      <c r="U1058" s="10">
        <v>42058.386307870365</v>
      </c>
    </row>
    <row r="1059" spans="1:21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6" t="s">
        <v>8283</v>
      </c>
      <c r="O1059">
        <f t="shared" si="64"/>
        <v>0</v>
      </c>
      <c r="P1059" t="str">
        <f t="shared" si="65"/>
        <v>0</v>
      </c>
      <c r="Q1059" t="s">
        <v>8331</v>
      </c>
      <c r="R1059" t="s">
        <v>8332</v>
      </c>
      <c r="S1059" s="10">
        <f t="shared" si="66"/>
        <v>42678.537997685184</v>
      </c>
      <c r="T1059" s="11">
        <f t="shared" si="67"/>
        <v>42708.579664351848</v>
      </c>
      <c r="U1059" s="10">
        <v>42678.537997685184</v>
      </c>
    </row>
    <row r="1060" spans="1:21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6" t="s">
        <v>8283</v>
      </c>
      <c r="O1060">
        <f t="shared" si="64"/>
        <v>0</v>
      </c>
      <c r="P1060" t="str">
        <f t="shared" si="65"/>
        <v>0</v>
      </c>
      <c r="Q1060" t="s">
        <v>8331</v>
      </c>
      <c r="R1060" t="s">
        <v>8332</v>
      </c>
      <c r="S1060" s="10">
        <f t="shared" si="66"/>
        <v>42047.567627314813</v>
      </c>
      <c r="T1060" s="11">
        <f t="shared" si="67"/>
        <v>42088.666666666664</v>
      </c>
      <c r="U1060" s="10">
        <v>42047.567627314813</v>
      </c>
    </row>
    <row r="1061" spans="1:2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6" t="s">
        <v>8283</v>
      </c>
      <c r="O1061">
        <f t="shared" si="64"/>
        <v>0</v>
      </c>
      <c r="P1061" t="str">
        <f t="shared" si="65"/>
        <v>0</v>
      </c>
      <c r="Q1061" t="s">
        <v>8331</v>
      </c>
      <c r="R1061" t="s">
        <v>8332</v>
      </c>
      <c r="S1061" s="10">
        <f t="shared" si="66"/>
        <v>42046.456666666665</v>
      </c>
      <c r="T1061" s="11">
        <f t="shared" si="67"/>
        <v>42076.415000000001</v>
      </c>
      <c r="U1061" s="10">
        <v>42046.456666666665</v>
      </c>
    </row>
    <row r="1062" spans="1:21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6" t="s">
        <v>8283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42079.579780092587</v>
      </c>
      <c r="T1062" s="11">
        <f t="shared" si="67"/>
        <v>42109.579780092587</v>
      </c>
      <c r="U1062" s="10">
        <v>42079.579780092587</v>
      </c>
    </row>
    <row r="1063" spans="1:21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6" t="s">
        <v>8283</v>
      </c>
      <c r="O1063">
        <f t="shared" si="64"/>
        <v>0</v>
      </c>
      <c r="P1063" t="str">
        <f t="shared" si="65"/>
        <v>0</v>
      </c>
      <c r="Q1063" t="s">
        <v>8331</v>
      </c>
      <c r="R1063" t="s">
        <v>8332</v>
      </c>
      <c r="S1063" s="10">
        <f t="shared" si="66"/>
        <v>42431.943379629629</v>
      </c>
      <c r="T1063" s="11">
        <f t="shared" si="67"/>
        <v>42491.708333333336</v>
      </c>
      <c r="U1063" s="10">
        <v>42431.943379629629</v>
      </c>
    </row>
    <row r="1064" spans="1:2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6" t="s">
        <v>8283</v>
      </c>
      <c r="O1064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42556.473854166667</v>
      </c>
      <c r="T1064" s="11">
        <f t="shared" si="67"/>
        <v>42563.473854166667</v>
      </c>
      <c r="U1064" s="10">
        <v>42556.473854166667</v>
      </c>
    </row>
    <row r="1065" spans="1:21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6" t="s">
        <v>8283</v>
      </c>
      <c r="O1065">
        <f t="shared" si="64"/>
        <v>0</v>
      </c>
      <c r="P1065" t="str">
        <f t="shared" si="65"/>
        <v>0</v>
      </c>
      <c r="Q1065" t="s">
        <v>8331</v>
      </c>
      <c r="R1065" t="s">
        <v>8332</v>
      </c>
      <c r="S1065" s="10">
        <f t="shared" si="66"/>
        <v>42582.697476851848</v>
      </c>
      <c r="T1065" s="11">
        <f t="shared" si="67"/>
        <v>42612.697476851848</v>
      </c>
      <c r="U1065" s="10">
        <v>42582.697476851848</v>
      </c>
    </row>
    <row r="1066" spans="1:21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6" t="s">
        <v>8284</v>
      </c>
      <c r="O106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10">
        <f t="shared" si="66"/>
        <v>41416.894710648143</v>
      </c>
      <c r="T1066" s="11">
        <f t="shared" si="67"/>
        <v>41461.894710648143</v>
      </c>
      <c r="U1066" s="10">
        <v>41416.894710648143</v>
      </c>
    </row>
    <row r="1067" spans="1:21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6" t="s">
        <v>8284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41661.047708333332</v>
      </c>
      <c r="T1067" s="11">
        <f t="shared" si="67"/>
        <v>41689.047708333332</v>
      </c>
      <c r="U1067" s="10">
        <v>41661.047708333332</v>
      </c>
    </row>
    <row r="1068" spans="1:21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6" t="s">
        <v>8284</v>
      </c>
      <c r="O1068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10">
        <f t="shared" si="66"/>
        <v>41445.629421296289</v>
      </c>
      <c r="T1068" s="11">
        <f t="shared" si="67"/>
        <v>41490.629421296289</v>
      </c>
      <c r="U1068" s="10">
        <v>41445.629421296289</v>
      </c>
    </row>
    <row r="1069" spans="1:21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6" t="s">
        <v>8284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41599.522349537037</v>
      </c>
      <c r="T1069" s="11">
        <f t="shared" si="67"/>
        <v>41629.522349537037</v>
      </c>
      <c r="U1069" s="10">
        <v>41599.522349537037</v>
      </c>
    </row>
    <row r="1070" spans="1:21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6" t="s">
        <v>8284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42440.037777777776</v>
      </c>
      <c r="T1070" s="11">
        <f t="shared" si="67"/>
        <v>42469.996111111112</v>
      </c>
      <c r="U1070" s="10">
        <v>42440.037777777776</v>
      </c>
    </row>
    <row r="1071" spans="1:21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6" t="s">
        <v>8284</v>
      </c>
      <c r="O1071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10">
        <f t="shared" si="66"/>
        <v>41571.896516203698</v>
      </c>
      <c r="T1071" s="11">
        <f t="shared" si="67"/>
        <v>41603.93818287037</v>
      </c>
      <c r="U1071" s="10">
        <v>41571.896516203698</v>
      </c>
    </row>
    <row r="1072" spans="1:21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6" t="s">
        <v>8284</v>
      </c>
      <c r="O1072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41162.678495370368</v>
      </c>
      <c r="T1072" s="11">
        <f t="shared" si="67"/>
        <v>41182.678495370368</v>
      </c>
      <c r="U1072" s="10">
        <v>41162.678495370368</v>
      </c>
    </row>
    <row r="1073" spans="1:21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6" t="s">
        <v>8284</v>
      </c>
      <c r="O1073">
        <f t="shared" si="64"/>
        <v>0</v>
      </c>
      <c r="P1073" t="str">
        <f t="shared" si="65"/>
        <v>0</v>
      </c>
      <c r="Q1073" t="s">
        <v>8333</v>
      </c>
      <c r="R1073" t="s">
        <v>8334</v>
      </c>
      <c r="S1073" s="10">
        <f t="shared" si="66"/>
        <v>42295.420057870368</v>
      </c>
      <c r="T1073" s="11">
        <f t="shared" si="67"/>
        <v>42325.461724537039</v>
      </c>
      <c r="U1073" s="10">
        <v>42295.420057870368</v>
      </c>
    </row>
    <row r="1074" spans="1:21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6" t="s">
        <v>8284</v>
      </c>
      <c r="O1074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41645.498807870368</v>
      </c>
      <c r="T1074" s="11">
        <f t="shared" si="67"/>
        <v>41675.498807870368</v>
      </c>
      <c r="U1074" s="10">
        <v>41645.498807870368</v>
      </c>
    </row>
    <row r="1075" spans="1:21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6" t="s">
        <v>8284</v>
      </c>
      <c r="O1075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40802.631261574068</v>
      </c>
      <c r="T1075" s="11">
        <f t="shared" si="67"/>
        <v>40832.631261574068</v>
      </c>
      <c r="U1075" s="10">
        <v>40802.631261574068</v>
      </c>
    </row>
    <row r="1076" spans="1:21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6" t="s">
        <v>8284</v>
      </c>
      <c r="O1076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10">
        <f t="shared" si="66"/>
        <v>41612.839641203704</v>
      </c>
      <c r="T1076" s="11">
        <f t="shared" si="67"/>
        <v>41642.839641203704</v>
      </c>
      <c r="U1076" s="10">
        <v>41612.839641203704</v>
      </c>
    </row>
    <row r="1077" spans="1:21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6" t="s">
        <v>8284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41005.570787037032</v>
      </c>
      <c r="T1077" s="11">
        <f t="shared" si="67"/>
        <v>41035.570787037032</v>
      </c>
      <c r="U1077" s="10">
        <v>41005.570787037032</v>
      </c>
    </row>
    <row r="1078" spans="1:21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6" t="s">
        <v>8284</v>
      </c>
      <c r="O1078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10">
        <f t="shared" si="66"/>
        <v>41838.044560185182</v>
      </c>
      <c r="T1078" s="11">
        <f t="shared" si="67"/>
        <v>41893.044560185182</v>
      </c>
      <c r="U1078" s="10">
        <v>41838.044560185182</v>
      </c>
    </row>
    <row r="1079" spans="1:21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6" t="s">
        <v>8284</v>
      </c>
      <c r="O1079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10">
        <f t="shared" si="66"/>
        <v>42352.833460648144</v>
      </c>
      <c r="T1079" s="11">
        <f t="shared" si="67"/>
        <v>42382.833460648144</v>
      </c>
      <c r="U1079" s="10">
        <v>42352.833460648144</v>
      </c>
    </row>
    <row r="1080" spans="1:21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6" t="s">
        <v>8284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40700.862511574072</v>
      </c>
      <c r="T1080" s="11">
        <f t="shared" si="67"/>
        <v>40745.862511574072</v>
      </c>
      <c r="U1080" s="10">
        <v>40700.862511574072</v>
      </c>
    </row>
    <row r="1081" spans="1:21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6" t="s">
        <v>8284</v>
      </c>
      <c r="O1081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10">
        <f t="shared" si="66"/>
        <v>42479.233055555553</v>
      </c>
      <c r="T1081" s="11">
        <f t="shared" si="67"/>
        <v>42504.233055555553</v>
      </c>
      <c r="U1081" s="10">
        <v>42479.233055555553</v>
      </c>
    </row>
    <row r="1082" spans="1:21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6" t="s">
        <v>8284</v>
      </c>
      <c r="O1082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10">
        <f t="shared" si="66"/>
        <v>41739.804780092592</v>
      </c>
      <c r="T1082" s="11">
        <f t="shared" si="67"/>
        <v>41769.804780092592</v>
      </c>
      <c r="U1082" s="10">
        <v>41739.804780092592</v>
      </c>
    </row>
    <row r="1083" spans="1:21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6" t="s">
        <v>8284</v>
      </c>
      <c r="O1083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42002.593657407408</v>
      </c>
      <c r="T1083" s="11">
        <f t="shared" si="67"/>
        <v>42032.593657407408</v>
      </c>
      <c r="U1083" s="10">
        <v>42002.593657407408</v>
      </c>
    </row>
    <row r="1084" spans="1:21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6" t="s">
        <v>8284</v>
      </c>
      <c r="O1084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10">
        <f t="shared" si="66"/>
        <v>41101.572777777772</v>
      </c>
      <c r="T1084" s="11">
        <f t="shared" si="67"/>
        <v>41131.572777777772</v>
      </c>
      <c r="U1084" s="10">
        <v>41101.572777777772</v>
      </c>
    </row>
    <row r="1085" spans="1:21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6" t="s">
        <v>8284</v>
      </c>
      <c r="O1085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41793.326192129629</v>
      </c>
      <c r="T1085" s="11">
        <f t="shared" si="67"/>
        <v>41853.326192129629</v>
      </c>
      <c r="U1085" s="10">
        <v>41793.326192129629</v>
      </c>
    </row>
    <row r="1086" spans="1:2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6" t="s">
        <v>8284</v>
      </c>
      <c r="O1086">
        <f t="shared" si="64"/>
        <v>0</v>
      </c>
      <c r="P1086" t="str">
        <f t="shared" si="65"/>
        <v>0</v>
      </c>
      <c r="Q1086" t="s">
        <v>8333</v>
      </c>
      <c r="R1086" t="s">
        <v>8334</v>
      </c>
      <c r="S1086" s="10">
        <f t="shared" si="66"/>
        <v>41829.578749999993</v>
      </c>
      <c r="T1086" s="11">
        <f t="shared" si="67"/>
        <v>41859.578749999993</v>
      </c>
      <c r="U1086" s="10">
        <v>41829.578749999993</v>
      </c>
    </row>
    <row r="1087" spans="1:21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6" t="s">
        <v>8284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42413.337673611109</v>
      </c>
      <c r="T1087" s="11">
        <f t="shared" si="67"/>
        <v>42443.296006944445</v>
      </c>
      <c r="U1087" s="10">
        <v>42413.337673611109</v>
      </c>
    </row>
    <row r="1088" spans="1:2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6" t="s">
        <v>8284</v>
      </c>
      <c r="O1088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41845.533460648148</v>
      </c>
      <c r="T1088" s="11">
        <f t="shared" si="67"/>
        <v>41875.533460648148</v>
      </c>
      <c r="U1088" s="10">
        <v>41845.533460648148</v>
      </c>
    </row>
    <row r="1089" spans="1:21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6" t="s">
        <v>8284</v>
      </c>
      <c r="O1089">
        <f t="shared" si="64"/>
        <v>0</v>
      </c>
      <c r="P1089" t="str">
        <f t="shared" si="65"/>
        <v>0</v>
      </c>
      <c r="Q1089" t="s">
        <v>8333</v>
      </c>
      <c r="R1089" t="s">
        <v>8334</v>
      </c>
      <c r="S1089" s="10">
        <f t="shared" si="66"/>
        <v>41775.380636574067</v>
      </c>
      <c r="T1089" s="11">
        <f t="shared" si="67"/>
        <v>41805.380636574067</v>
      </c>
      <c r="U1089" s="10">
        <v>41775.380636574067</v>
      </c>
    </row>
    <row r="1090" spans="1:21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6" t="s">
        <v>8284</v>
      </c>
      <c r="O1090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10">
        <f t="shared" si="66"/>
        <v>41723.466053240736</v>
      </c>
      <c r="T1090" s="11">
        <f t="shared" si="67"/>
        <v>41753.466053240736</v>
      </c>
      <c r="U1090" s="10">
        <v>41723.466053240736</v>
      </c>
    </row>
    <row r="1091" spans="1:21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6" t="s">
        <v>8284</v>
      </c>
      <c r="O1091">
        <f t="shared" ref="O1091:O1154" si="68">(E1091/D1091)*100</f>
        <v>7.8266666666666662</v>
      </c>
      <c r="P1091">
        <f t="shared" ref="P1091:P1154" si="69">IFERROR(E1091/L1091,"0")</f>
        <v>23.959183673469386</v>
      </c>
      <c r="Q1091" t="s">
        <v>8333</v>
      </c>
      <c r="R1091" t="s">
        <v>8334</v>
      </c>
      <c r="S1091" s="10">
        <f t="shared" ref="S1091:S1154" si="70">(J1091/86400)+25569+(-8/24)</f>
        <v>42150.856192129628</v>
      </c>
      <c r="T1091" s="11">
        <f t="shared" ref="T1091:T1154" si="71">(I1091/86400)+25569+(-8/24)</f>
        <v>42180.856192129628</v>
      </c>
      <c r="U1091" s="10">
        <v>42150.856192129628</v>
      </c>
    </row>
    <row r="1092" spans="1:21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6" t="s">
        <v>8284</v>
      </c>
      <c r="O1092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42122.852465277778</v>
      </c>
      <c r="T1092" s="11">
        <f t="shared" si="71"/>
        <v>42152.852465277778</v>
      </c>
      <c r="U1092" s="10">
        <v>42122.852465277778</v>
      </c>
    </row>
    <row r="1093" spans="1:21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6" t="s">
        <v>8284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42440.486944444441</v>
      </c>
      <c r="T1093" s="11">
        <f t="shared" si="71"/>
        <v>42470.445277777777</v>
      </c>
      <c r="U1093" s="10">
        <v>42440.486944444441</v>
      </c>
    </row>
    <row r="1094" spans="1:21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6" t="s">
        <v>8284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41249.692569444444</v>
      </c>
      <c r="T1094" s="11">
        <f t="shared" si="71"/>
        <v>41279.692569444444</v>
      </c>
      <c r="U1094" s="10">
        <v>41249.692569444444</v>
      </c>
    </row>
    <row r="1095" spans="1:21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6" t="s">
        <v>8284</v>
      </c>
      <c r="O1095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10">
        <f t="shared" si="70"/>
        <v>42396.640474537031</v>
      </c>
      <c r="T1095" s="11">
        <f t="shared" si="71"/>
        <v>42411.640474537031</v>
      </c>
      <c r="U1095" s="10">
        <v>42396.640474537031</v>
      </c>
    </row>
    <row r="1096" spans="1:21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6" t="s">
        <v>8284</v>
      </c>
      <c r="O109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10">
        <f t="shared" si="70"/>
        <v>40795.380011574074</v>
      </c>
      <c r="T1096" s="11">
        <f t="shared" si="71"/>
        <v>40825.380011574074</v>
      </c>
      <c r="U1096" s="10">
        <v>40795.380011574074</v>
      </c>
    </row>
    <row r="1097" spans="1:21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6" t="s">
        <v>8284</v>
      </c>
      <c r="O1097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10">
        <f t="shared" si="70"/>
        <v>41486.203935185185</v>
      </c>
      <c r="T1097" s="11">
        <f t="shared" si="71"/>
        <v>41516.203935185185</v>
      </c>
      <c r="U1097" s="10">
        <v>41486.203935185185</v>
      </c>
    </row>
    <row r="1098" spans="1:21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6" t="s">
        <v>8284</v>
      </c>
      <c r="O1098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10">
        <f t="shared" si="70"/>
        <v>41885.184652777774</v>
      </c>
      <c r="T1098" s="11">
        <f t="shared" si="71"/>
        <v>41915.8125</v>
      </c>
      <c r="U1098" s="10">
        <v>41885.184652777774</v>
      </c>
    </row>
    <row r="1099" spans="1:21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6" t="s">
        <v>8284</v>
      </c>
      <c r="O1099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10">
        <f t="shared" si="70"/>
        <v>41660.459224537037</v>
      </c>
      <c r="T1099" s="11">
        <f t="shared" si="71"/>
        <v>41700.459224537037</v>
      </c>
      <c r="U1099" s="10">
        <v>41660.459224537037</v>
      </c>
    </row>
    <row r="1100" spans="1:21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6" t="s">
        <v>8284</v>
      </c>
      <c r="O1100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10">
        <f t="shared" si="70"/>
        <v>41712.429340277777</v>
      </c>
      <c r="T1100" s="11">
        <f t="shared" si="71"/>
        <v>41742.429340277777</v>
      </c>
      <c r="U1100" s="10">
        <v>41712.429340277777</v>
      </c>
    </row>
    <row r="1101" spans="1:21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6" t="s">
        <v>8284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42107.503101851849</v>
      </c>
      <c r="T1101" s="11">
        <f t="shared" si="71"/>
        <v>42137.503101851849</v>
      </c>
      <c r="U1101" s="10">
        <v>42107.503101851849</v>
      </c>
    </row>
    <row r="1102" spans="1:21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6" t="s">
        <v>8284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42383.777442129627</v>
      </c>
      <c r="T1102" s="11">
        <f t="shared" si="71"/>
        <v>42413.777442129627</v>
      </c>
      <c r="U1102" s="10">
        <v>42383.777442129627</v>
      </c>
    </row>
    <row r="1103" spans="1:21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6" t="s">
        <v>8284</v>
      </c>
      <c r="O1103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10">
        <f t="shared" si="70"/>
        <v>42538.439097222225</v>
      </c>
      <c r="T1103" s="11">
        <f t="shared" si="71"/>
        <v>42565.424999999996</v>
      </c>
      <c r="U1103" s="10">
        <v>42538.439097222225</v>
      </c>
    </row>
    <row r="1104" spans="1:21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6" t="s">
        <v>8284</v>
      </c>
      <c r="O1104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10">
        <f t="shared" si="70"/>
        <v>41576.712094907409</v>
      </c>
      <c r="T1104" s="11">
        <f t="shared" si="71"/>
        <v>41616.915972222218</v>
      </c>
      <c r="U1104" s="10">
        <v>41576.712094907409</v>
      </c>
    </row>
    <row r="1105" spans="1:21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6" t="s">
        <v>8284</v>
      </c>
      <c r="O1105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42478.888773148145</v>
      </c>
      <c r="T1105" s="11">
        <f t="shared" si="71"/>
        <v>42538.888773148145</v>
      </c>
      <c r="U1105" s="10">
        <v>42478.888773148145</v>
      </c>
    </row>
    <row r="1106" spans="1:21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6" t="s">
        <v>8284</v>
      </c>
      <c r="O110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10">
        <f t="shared" si="70"/>
        <v>41771.076631944445</v>
      </c>
      <c r="T1106" s="11">
        <f t="shared" si="71"/>
        <v>41801.076631944445</v>
      </c>
      <c r="U1106" s="10">
        <v>41771.076631944445</v>
      </c>
    </row>
    <row r="1107" spans="1:21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6" t="s">
        <v>8284</v>
      </c>
      <c r="O1107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41691.802395833329</v>
      </c>
      <c r="T1107" s="11">
        <f t="shared" si="71"/>
        <v>41721.760729166665</v>
      </c>
      <c r="U1107" s="10">
        <v>41691.802395833329</v>
      </c>
    </row>
    <row r="1108" spans="1:21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6" t="s">
        <v>8284</v>
      </c>
      <c r="O1108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10">
        <f t="shared" si="70"/>
        <v>40973.407118055555</v>
      </c>
      <c r="T1108" s="11">
        <f t="shared" si="71"/>
        <v>41003.365451388883</v>
      </c>
      <c r="U1108" s="10">
        <v>40973.407118055555</v>
      </c>
    </row>
    <row r="1109" spans="1:21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6" t="s">
        <v>8284</v>
      </c>
      <c r="O1109">
        <f t="shared" si="68"/>
        <v>0</v>
      </c>
      <c r="P1109" t="str">
        <f t="shared" si="69"/>
        <v>0</v>
      </c>
      <c r="Q1109" t="s">
        <v>8333</v>
      </c>
      <c r="R1109" t="s">
        <v>8334</v>
      </c>
      <c r="S1109" s="10">
        <f t="shared" si="70"/>
        <v>41813.528055555551</v>
      </c>
      <c r="T1109" s="11">
        <f t="shared" si="71"/>
        <v>41843.528055555551</v>
      </c>
      <c r="U1109" s="10">
        <v>41813.528055555551</v>
      </c>
    </row>
    <row r="1110" spans="1:21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6" t="s">
        <v>8284</v>
      </c>
      <c r="O1110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10">
        <f t="shared" si="70"/>
        <v>40952.30364583333</v>
      </c>
      <c r="T1110" s="11">
        <f t="shared" si="71"/>
        <v>41012.261979166666</v>
      </c>
      <c r="U1110" s="10">
        <v>40952.30364583333</v>
      </c>
    </row>
    <row r="1111" spans="1:21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6" t="s">
        <v>8284</v>
      </c>
      <c r="O1111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42662.418865740743</v>
      </c>
      <c r="T1111" s="11">
        <f t="shared" si="71"/>
        <v>42692.4605324074</v>
      </c>
      <c r="U1111" s="10">
        <v>42662.418865740743</v>
      </c>
    </row>
    <row r="1112" spans="1:21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6" t="s">
        <v>8284</v>
      </c>
      <c r="O1112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10">
        <f t="shared" si="70"/>
        <v>41220.59979166666</v>
      </c>
      <c r="T1112" s="11">
        <f t="shared" si="71"/>
        <v>41250.59979166666</v>
      </c>
      <c r="U1112" s="10">
        <v>41220.59979166666</v>
      </c>
    </row>
    <row r="1113" spans="1:21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6" t="s">
        <v>8284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42346.870254629626</v>
      </c>
      <c r="T1113" s="11">
        <f t="shared" si="71"/>
        <v>42376.870254629626</v>
      </c>
      <c r="U1113" s="10">
        <v>42346.870254629626</v>
      </c>
    </row>
    <row r="1114" spans="1:21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6" t="s">
        <v>8284</v>
      </c>
      <c r="O1114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10">
        <f t="shared" si="70"/>
        <v>41963.426053240742</v>
      </c>
      <c r="T1114" s="11">
        <f t="shared" si="71"/>
        <v>42023.020833333336</v>
      </c>
      <c r="U1114" s="10">
        <v>41963.426053240742</v>
      </c>
    </row>
    <row r="1115" spans="1:21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6" t="s">
        <v>8284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41835.643749999996</v>
      </c>
      <c r="T1115" s="11">
        <f t="shared" si="71"/>
        <v>41865.643749999996</v>
      </c>
      <c r="U1115" s="10">
        <v>41835.643749999996</v>
      </c>
    </row>
    <row r="1116" spans="1:21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6" t="s">
        <v>8284</v>
      </c>
      <c r="O1116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10">
        <f t="shared" si="70"/>
        <v>41526.01258101852</v>
      </c>
      <c r="T1116" s="11">
        <f t="shared" si="71"/>
        <v>41556.01258101852</v>
      </c>
      <c r="U1116" s="10">
        <v>41526.01258101852</v>
      </c>
    </row>
    <row r="1117" spans="1:21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6" t="s">
        <v>8284</v>
      </c>
      <c r="O1117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42429.362210648142</v>
      </c>
      <c r="T1117" s="11">
        <f t="shared" si="71"/>
        <v>42459.320543981477</v>
      </c>
      <c r="U1117" s="10">
        <v>42429.362210648142</v>
      </c>
    </row>
    <row r="1118" spans="1:21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6" t="s">
        <v>8284</v>
      </c>
      <c r="O1118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10">
        <f t="shared" si="70"/>
        <v>41009.513981481483</v>
      </c>
      <c r="T1118" s="11">
        <f t="shared" si="71"/>
        <v>41069.513981481483</v>
      </c>
      <c r="U1118" s="10">
        <v>41009.513981481483</v>
      </c>
    </row>
    <row r="1119" spans="1:21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6" t="s">
        <v>8284</v>
      </c>
      <c r="O1119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10">
        <f t="shared" si="70"/>
        <v>42333.265196759261</v>
      </c>
      <c r="T1119" s="11">
        <f t="shared" si="71"/>
        <v>42363.265196759261</v>
      </c>
      <c r="U1119" s="10">
        <v>42333.265196759261</v>
      </c>
    </row>
    <row r="1120" spans="1:21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6" t="s">
        <v>8284</v>
      </c>
      <c r="O1120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10">
        <f t="shared" si="70"/>
        <v>41703.833090277774</v>
      </c>
      <c r="T1120" s="11">
        <f t="shared" si="71"/>
        <v>41733.79142361111</v>
      </c>
      <c r="U1120" s="10">
        <v>41703.833090277774</v>
      </c>
    </row>
    <row r="1121" spans="1:21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6" t="s">
        <v>8284</v>
      </c>
      <c r="O1121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41722.459074074075</v>
      </c>
      <c r="T1121" s="11">
        <f t="shared" si="71"/>
        <v>41735.459074074075</v>
      </c>
      <c r="U1121" s="10">
        <v>41722.459074074075</v>
      </c>
    </row>
    <row r="1122" spans="1:21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6" t="s">
        <v>8284</v>
      </c>
      <c r="O1122">
        <f t="shared" si="68"/>
        <v>0</v>
      </c>
      <c r="P1122" t="str">
        <f t="shared" si="69"/>
        <v>0</v>
      </c>
      <c r="Q1122" t="s">
        <v>8333</v>
      </c>
      <c r="R1122" t="s">
        <v>8334</v>
      </c>
      <c r="S1122" s="10">
        <f t="shared" si="70"/>
        <v>40799.539351851847</v>
      </c>
      <c r="T1122" s="11">
        <f t="shared" si="71"/>
        <v>40844.539351851847</v>
      </c>
      <c r="U1122" s="10">
        <v>40799.539351851847</v>
      </c>
    </row>
    <row r="1123" spans="1:21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6" t="s">
        <v>8284</v>
      </c>
      <c r="O1123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42412.60087962963</v>
      </c>
      <c r="T1123" s="11">
        <f t="shared" si="71"/>
        <v>42442.559212962959</v>
      </c>
      <c r="U1123" s="10">
        <v>42412.60087962963</v>
      </c>
    </row>
    <row r="1124" spans="1:21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6" t="s">
        <v>8284</v>
      </c>
      <c r="O1124">
        <f t="shared" si="68"/>
        <v>0</v>
      </c>
      <c r="P1124" t="str">
        <f t="shared" si="69"/>
        <v>0</v>
      </c>
      <c r="Q1124" t="s">
        <v>8333</v>
      </c>
      <c r="R1124" t="s">
        <v>8334</v>
      </c>
      <c r="S1124" s="10">
        <f t="shared" si="70"/>
        <v>41410.370659722219</v>
      </c>
      <c r="T1124" s="11">
        <f t="shared" si="71"/>
        <v>41424.370659722219</v>
      </c>
      <c r="U1124" s="10">
        <v>41410.370659722219</v>
      </c>
    </row>
    <row r="1125" spans="1:21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6" t="s">
        <v>8284</v>
      </c>
      <c r="O112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10">
        <f t="shared" si="70"/>
        <v>41718.190370370365</v>
      </c>
      <c r="T1125" s="11">
        <f t="shared" si="71"/>
        <v>41748.190370370365</v>
      </c>
      <c r="U1125" s="10">
        <v>41718.190370370365</v>
      </c>
    </row>
    <row r="1126" spans="1:21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6" t="s">
        <v>8285</v>
      </c>
      <c r="O112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10">
        <f t="shared" si="70"/>
        <v>42094.333923611113</v>
      </c>
      <c r="T1126" s="11">
        <f t="shared" si="71"/>
        <v>42124.333923611113</v>
      </c>
      <c r="U1126" s="10">
        <v>42094.333923611113</v>
      </c>
    </row>
    <row r="1127" spans="1:21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6" t="s">
        <v>8285</v>
      </c>
      <c r="O1127">
        <f t="shared" si="68"/>
        <v>0</v>
      </c>
      <c r="P1127" t="str">
        <f t="shared" si="69"/>
        <v>0</v>
      </c>
      <c r="Q1127" t="s">
        <v>8333</v>
      </c>
      <c r="R1127" t="s">
        <v>8335</v>
      </c>
      <c r="S1127" s="10">
        <f t="shared" si="70"/>
        <v>42212.290856481479</v>
      </c>
      <c r="T1127" s="11">
        <f t="shared" si="71"/>
        <v>42272.290856481479</v>
      </c>
      <c r="U1127" s="10">
        <v>42212.290856481479</v>
      </c>
    </row>
    <row r="1128" spans="1:21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6" t="s">
        <v>8285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42534.994143518517</v>
      </c>
      <c r="T1128" s="11">
        <f t="shared" si="71"/>
        <v>42564.994143518517</v>
      </c>
      <c r="U1128" s="10">
        <v>42534.994143518517</v>
      </c>
    </row>
    <row r="1129" spans="1:21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6" t="s">
        <v>8285</v>
      </c>
      <c r="O1129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10">
        <f t="shared" si="70"/>
        <v>41926.520833333328</v>
      </c>
      <c r="T1129" s="11">
        <f t="shared" si="71"/>
        <v>41957.562499999993</v>
      </c>
      <c r="U1129" s="10">
        <v>41926.520833333328</v>
      </c>
    </row>
    <row r="1130" spans="1:2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6" t="s">
        <v>8285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41828.316168981481</v>
      </c>
      <c r="T1130" s="11">
        <f t="shared" si="71"/>
        <v>41858.316168981481</v>
      </c>
      <c r="U1130" s="10">
        <v>41828.316168981481</v>
      </c>
    </row>
    <row r="1131" spans="1:21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6" t="s">
        <v>8285</v>
      </c>
      <c r="O1131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42495.931631944441</v>
      </c>
      <c r="T1131" s="11">
        <f t="shared" si="71"/>
        <v>42525.931631944441</v>
      </c>
      <c r="U1131" s="10">
        <v>42495.931631944441</v>
      </c>
    </row>
    <row r="1132" spans="1:21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6" t="s">
        <v>8285</v>
      </c>
      <c r="O1132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10">
        <f t="shared" si="70"/>
        <v>41908.663194444445</v>
      </c>
      <c r="T1132" s="11">
        <f t="shared" si="71"/>
        <v>41968.704861111109</v>
      </c>
      <c r="U1132" s="10">
        <v>41908.663194444445</v>
      </c>
    </row>
    <row r="1133" spans="1:21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6" t="s">
        <v>8285</v>
      </c>
      <c r="O1133">
        <f t="shared" si="68"/>
        <v>0</v>
      </c>
      <c r="P1133" t="str">
        <f t="shared" si="69"/>
        <v>0</v>
      </c>
      <c r="Q1133" t="s">
        <v>8333</v>
      </c>
      <c r="R1133" t="s">
        <v>8335</v>
      </c>
      <c r="S1133" s="10">
        <f t="shared" si="70"/>
        <v>42332.574861111112</v>
      </c>
      <c r="T1133" s="11">
        <f t="shared" si="71"/>
        <v>42362.574861111112</v>
      </c>
      <c r="U1133" s="10">
        <v>42332.574861111112</v>
      </c>
    </row>
    <row r="1134" spans="1:21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6" t="s">
        <v>8285</v>
      </c>
      <c r="O1134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10">
        <f t="shared" si="70"/>
        <v>42705.782071759262</v>
      </c>
      <c r="T1134" s="11">
        <f t="shared" si="71"/>
        <v>42735.782071759262</v>
      </c>
      <c r="U1134" s="10">
        <v>42705.782071759262</v>
      </c>
    </row>
    <row r="1135" spans="1:21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6" t="s">
        <v>8285</v>
      </c>
      <c r="O1135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41821.073854166665</v>
      </c>
      <c r="T1135" s="11">
        <f t="shared" si="71"/>
        <v>41851.073854166665</v>
      </c>
      <c r="U1135" s="10">
        <v>41821.073854166665</v>
      </c>
    </row>
    <row r="1136" spans="1:21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6" t="s">
        <v>8285</v>
      </c>
      <c r="O113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41957.95171296296</v>
      </c>
      <c r="T1136" s="11">
        <f t="shared" si="71"/>
        <v>41971.856249999997</v>
      </c>
      <c r="U1136" s="10">
        <v>41957.95171296296</v>
      </c>
    </row>
    <row r="1137" spans="1:21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6" t="s">
        <v>8285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42558.656180555554</v>
      </c>
      <c r="T1137" s="11">
        <f t="shared" si="71"/>
        <v>42588.656180555554</v>
      </c>
      <c r="U1137" s="10">
        <v>42558.656180555554</v>
      </c>
    </row>
    <row r="1138" spans="1:21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6" t="s">
        <v>8285</v>
      </c>
      <c r="O1138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42327.33829861111</v>
      </c>
      <c r="T1138" s="11">
        <f t="shared" si="71"/>
        <v>42357.33829861111</v>
      </c>
      <c r="U1138" s="10">
        <v>42327.33829861111</v>
      </c>
    </row>
    <row r="1139" spans="1:21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6" t="s">
        <v>8285</v>
      </c>
      <c r="O1139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10">
        <f t="shared" si="70"/>
        <v>42453.486354166664</v>
      </c>
      <c r="T1139" s="11">
        <f t="shared" si="71"/>
        <v>42483.486354166664</v>
      </c>
      <c r="U1139" s="10">
        <v>42453.486354166664</v>
      </c>
    </row>
    <row r="1140" spans="1:21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6" t="s">
        <v>8285</v>
      </c>
      <c r="O1140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42736.573275462964</v>
      </c>
      <c r="T1140" s="11">
        <f t="shared" si="71"/>
        <v>42756.573275462964</v>
      </c>
      <c r="U1140" s="10">
        <v>42736.573275462964</v>
      </c>
    </row>
    <row r="1141" spans="1:21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6" t="s">
        <v>8285</v>
      </c>
      <c r="O1141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41975.014189814814</v>
      </c>
      <c r="T1141" s="11">
        <f t="shared" si="71"/>
        <v>42005.014189814814</v>
      </c>
      <c r="U1141" s="10">
        <v>41975.014189814814</v>
      </c>
    </row>
    <row r="1142" spans="1:21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6" t="s">
        <v>8285</v>
      </c>
      <c r="O1142">
        <f t="shared" si="68"/>
        <v>0</v>
      </c>
      <c r="P1142" t="str">
        <f t="shared" si="69"/>
        <v>0</v>
      </c>
      <c r="Q1142" t="s">
        <v>8333</v>
      </c>
      <c r="R1142" t="s">
        <v>8335</v>
      </c>
      <c r="S1142" s="10">
        <f t="shared" si="70"/>
        <v>42192.128715277773</v>
      </c>
      <c r="T1142" s="11">
        <f t="shared" si="71"/>
        <v>42222.128715277773</v>
      </c>
      <c r="U1142" s="10">
        <v>42192.128715277773</v>
      </c>
    </row>
    <row r="1143" spans="1:2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6" t="s">
        <v>8285</v>
      </c>
      <c r="O1143">
        <f t="shared" si="68"/>
        <v>0</v>
      </c>
      <c r="P1143" t="str">
        <f t="shared" si="69"/>
        <v>0</v>
      </c>
      <c r="Q1143" t="s">
        <v>8333</v>
      </c>
      <c r="R1143" t="s">
        <v>8335</v>
      </c>
      <c r="S1143" s="10">
        <f t="shared" si="70"/>
        <v>42164.366319444445</v>
      </c>
      <c r="T1143" s="11">
        <f t="shared" si="71"/>
        <v>42194.366319444445</v>
      </c>
      <c r="U1143" s="10">
        <v>42164.366319444445</v>
      </c>
    </row>
    <row r="1144" spans="1:21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6" t="s">
        <v>8285</v>
      </c>
      <c r="O1144">
        <f t="shared" si="68"/>
        <v>0</v>
      </c>
      <c r="P1144" t="str">
        <f t="shared" si="69"/>
        <v>0</v>
      </c>
      <c r="Q1144" t="s">
        <v>8333</v>
      </c>
      <c r="R1144" t="s">
        <v>8335</v>
      </c>
      <c r="S1144" s="10">
        <f t="shared" si="70"/>
        <v>42021.672766203701</v>
      </c>
      <c r="T1144" s="11">
        <f t="shared" si="71"/>
        <v>42051.672766203701</v>
      </c>
      <c r="U1144" s="10">
        <v>42021.672766203701</v>
      </c>
    </row>
    <row r="1145" spans="1:21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6" t="s">
        <v>8285</v>
      </c>
      <c r="O114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42324.860254629624</v>
      </c>
      <c r="T1145" s="11">
        <f t="shared" si="71"/>
        <v>42354.860254629624</v>
      </c>
      <c r="U1145" s="10">
        <v>42324.860254629624</v>
      </c>
    </row>
    <row r="1146" spans="1:21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6" t="s">
        <v>8286</v>
      </c>
      <c r="O1146">
        <f t="shared" si="68"/>
        <v>0</v>
      </c>
      <c r="P1146" t="str">
        <f t="shared" si="69"/>
        <v>0</v>
      </c>
      <c r="Q1146" t="s">
        <v>8336</v>
      </c>
      <c r="R1146" t="s">
        <v>8337</v>
      </c>
      <c r="S1146" s="10">
        <f t="shared" si="70"/>
        <v>42092.848611111105</v>
      </c>
      <c r="T1146" s="11">
        <f t="shared" si="71"/>
        <v>42122.848611111105</v>
      </c>
      <c r="U1146" s="10">
        <v>42092.848611111105</v>
      </c>
    </row>
    <row r="1147" spans="1:21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6" t="s">
        <v>8286</v>
      </c>
      <c r="O1147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41854.414259259254</v>
      </c>
      <c r="T1147" s="11">
        <f t="shared" si="71"/>
        <v>41914.414259259254</v>
      </c>
      <c r="U1147" s="10">
        <v>41854.414259259254</v>
      </c>
    </row>
    <row r="1148" spans="1:21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6" t="s">
        <v>8286</v>
      </c>
      <c r="O1148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10">
        <f t="shared" si="70"/>
        <v>41723.620057870365</v>
      </c>
      <c r="T1148" s="11">
        <f t="shared" si="71"/>
        <v>41761.620057870365</v>
      </c>
      <c r="U1148" s="10">
        <v>41723.620057870365</v>
      </c>
    </row>
    <row r="1149" spans="1:21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6" t="s">
        <v>8286</v>
      </c>
      <c r="O1149">
        <f t="shared" si="68"/>
        <v>0</v>
      </c>
      <c r="P1149" t="str">
        <f t="shared" si="69"/>
        <v>0</v>
      </c>
      <c r="Q1149" t="s">
        <v>8336</v>
      </c>
      <c r="R1149" t="s">
        <v>8337</v>
      </c>
      <c r="S1149" s="10">
        <f t="shared" si="70"/>
        <v>41871.638692129629</v>
      </c>
      <c r="T1149" s="11">
        <f t="shared" si="71"/>
        <v>41931.638692129629</v>
      </c>
      <c r="U1149" s="10">
        <v>41871.638692129629</v>
      </c>
    </row>
    <row r="1150" spans="1:21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6" t="s">
        <v>8286</v>
      </c>
      <c r="O1150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10">
        <f t="shared" si="70"/>
        <v>42674.837743055548</v>
      </c>
      <c r="T1150" s="11">
        <f t="shared" si="71"/>
        <v>42704.87940972222</v>
      </c>
      <c r="U1150" s="10">
        <v>42674.837743055548</v>
      </c>
    </row>
    <row r="1151" spans="1:21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6" t="s">
        <v>8286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42507.376921296294</v>
      </c>
      <c r="T1151" s="11">
        <f t="shared" si="71"/>
        <v>42537.376921296294</v>
      </c>
      <c r="U1151" s="10">
        <v>42507.376921296294</v>
      </c>
    </row>
    <row r="1152" spans="1:21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6" t="s">
        <v>8286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42317.62123842592</v>
      </c>
      <c r="T1152" s="11">
        <f t="shared" si="71"/>
        <v>42377.62123842592</v>
      </c>
      <c r="U1152" s="10">
        <v>42317.62123842592</v>
      </c>
    </row>
    <row r="1153" spans="1:21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6" t="s">
        <v>8286</v>
      </c>
      <c r="O1153">
        <f t="shared" si="68"/>
        <v>0</v>
      </c>
      <c r="P1153" t="str">
        <f t="shared" si="69"/>
        <v>0</v>
      </c>
      <c r="Q1153" t="s">
        <v>8336</v>
      </c>
      <c r="R1153" t="s">
        <v>8337</v>
      </c>
      <c r="S1153" s="10">
        <f t="shared" si="70"/>
        <v>42223.769247685188</v>
      </c>
      <c r="T1153" s="11">
        <f t="shared" si="71"/>
        <v>42253.769247685188</v>
      </c>
      <c r="U1153" s="10">
        <v>42223.769247685188</v>
      </c>
    </row>
    <row r="1154" spans="1:2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6" t="s">
        <v>8286</v>
      </c>
      <c r="O1154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10">
        <f t="shared" si="70"/>
        <v>42109.376296296294</v>
      </c>
      <c r="T1154" s="11">
        <f t="shared" si="71"/>
        <v>42139.376296296294</v>
      </c>
      <c r="U1154" s="10">
        <v>42109.376296296294</v>
      </c>
    </row>
    <row r="1155" spans="1:21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6" t="s">
        <v>8286</v>
      </c>
      <c r="O1155">
        <f t="shared" ref="O1155:O1218" si="72">(E1155/D1155)*100</f>
        <v>0.625</v>
      </c>
      <c r="P1155">
        <f t="shared" ref="P1155:P1218" si="73">IFERROR(E1155/L1155,"0")</f>
        <v>50</v>
      </c>
      <c r="Q1155" t="s">
        <v>8336</v>
      </c>
      <c r="R1155" t="s">
        <v>8337</v>
      </c>
      <c r="S1155" s="10">
        <f t="shared" ref="S1155:S1218" si="74">(J1155/86400)+25569+(-8/24)</f>
        <v>42143.380844907406</v>
      </c>
      <c r="T1155" s="11">
        <f t="shared" ref="T1155:T1218" si="75">(I1155/86400)+25569+(-8/24)</f>
        <v>42173.380844907406</v>
      </c>
      <c r="U1155" s="10">
        <v>42143.380844907406</v>
      </c>
    </row>
    <row r="1156" spans="1:21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6" t="s">
        <v>8286</v>
      </c>
      <c r="O115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10">
        <f t="shared" si="74"/>
        <v>42222.775532407402</v>
      </c>
      <c r="T1156" s="11">
        <f t="shared" si="75"/>
        <v>42252.775532407402</v>
      </c>
      <c r="U1156" s="10">
        <v>42222.775532407402</v>
      </c>
    </row>
    <row r="1157" spans="1:21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6" t="s">
        <v>8286</v>
      </c>
      <c r="O1157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41835.430648148147</v>
      </c>
      <c r="T1157" s="11">
        <f t="shared" si="75"/>
        <v>41865.430648148147</v>
      </c>
      <c r="U1157" s="10">
        <v>41835.430648148147</v>
      </c>
    </row>
    <row r="1158" spans="1:21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6" t="s">
        <v>8286</v>
      </c>
      <c r="O1158">
        <f t="shared" si="72"/>
        <v>0</v>
      </c>
      <c r="P1158" t="str">
        <f t="shared" si="73"/>
        <v>0</v>
      </c>
      <c r="Q1158" t="s">
        <v>8336</v>
      </c>
      <c r="R1158" t="s">
        <v>8337</v>
      </c>
      <c r="S1158" s="10">
        <f t="shared" si="74"/>
        <v>42028.737986111104</v>
      </c>
      <c r="T1158" s="11">
        <f t="shared" si="75"/>
        <v>42058.737986111104</v>
      </c>
      <c r="U1158" s="10">
        <v>42028.737986111104</v>
      </c>
    </row>
    <row r="1159" spans="1:21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6" t="s">
        <v>8286</v>
      </c>
      <c r="O1159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10">
        <f t="shared" si="74"/>
        <v>41918.294907407406</v>
      </c>
      <c r="T1159" s="11">
        <f t="shared" si="75"/>
        <v>41978.33657407407</v>
      </c>
      <c r="U1159" s="10">
        <v>41918.294907407406</v>
      </c>
    </row>
    <row r="1160" spans="1:21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6" t="s">
        <v>8286</v>
      </c>
      <c r="O1160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10">
        <f t="shared" si="74"/>
        <v>41951.758425925924</v>
      </c>
      <c r="T1160" s="11">
        <f t="shared" si="75"/>
        <v>41981.758425925924</v>
      </c>
      <c r="U1160" s="10">
        <v>41951.758425925924</v>
      </c>
    </row>
    <row r="1161" spans="1:21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6" t="s">
        <v>8286</v>
      </c>
      <c r="O1161">
        <f t="shared" si="72"/>
        <v>0</v>
      </c>
      <c r="P1161" t="str">
        <f t="shared" si="73"/>
        <v>0</v>
      </c>
      <c r="Q1161" t="s">
        <v>8336</v>
      </c>
      <c r="R1161" t="s">
        <v>8337</v>
      </c>
      <c r="S1161" s="10">
        <f t="shared" si="74"/>
        <v>42154.393113425926</v>
      </c>
      <c r="T1161" s="11">
        <f t="shared" si="75"/>
        <v>42185.322916666664</v>
      </c>
      <c r="U1161" s="10">
        <v>42154.393113425926</v>
      </c>
    </row>
    <row r="1162" spans="1:21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6" t="s">
        <v>8286</v>
      </c>
      <c r="O1162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10">
        <f t="shared" si="74"/>
        <v>42060.821597222217</v>
      </c>
      <c r="T1162" s="11">
        <f t="shared" si="75"/>
        <v>42090.779930555553</v>
      </c>
      <c r="U1162" s="10">
        <v>42060.821597222217</v>
      </c>
    </row>
    <row r="1163" spans="1:21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6" t="s">
        <v>8286</v>
      </c>
      <c r="O1163">
        <f t="shared" si="72"/>
        <v>0</v>
      </c>
      <c r="P1163" t="str">
        <f t="shared" si="73"/>
        <v>0</v>
      </c>
      <c r="Q1163" t="s">
        <v>8336</v>
      </c>
      <c r="R1163" t="s">
        <v>8337</v>
      </c>
      <c r="S1163" s="10">
        <f t="shared" si="74"/>
        <v>42122.296168981477</v>
      </c>
      <c r="T1163" s="11">
        <f t="shared" si="75"/>
        <v>42143.296168981477</v>
      </c>
      <c r="U1163" s="10">
        <v>42122.296168981477</v>
      </c>
    </row>
    <row r="1164" spans="1:21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6" t="s">
        <v>8286</v>
      </c>
      <c r="O1164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41876.350277777776</v>
      </c>
      <c r="T1164" s="11">
        <f t="shared" si="75"/>
        <v>41907.350277777776</v>
      </c>
      <c r="U1164" s="10">
        <v>41876.350277777776</v>
      </c>
    </row>
    <row r="1165" spans="1:21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6" t="s">
        <v>8286</v>
      </c>
      <c r="O1165">
        <f t="shared" si="72"/>
        <v>0</v>
      </c>
      <c r="P1165" t="str">
        <f t="shared" si="73"/>
        <v>0</v>
      </c>
      <c r="Q1165" t="s">
        <v>8336</v>
      </c>
      <c r="R1165" t="s">
        <v>8337</v>
      </c>
      <c r="S1165" s="10">
        <f t="shared" si="74"/>
        <v>41830.390277777777</v>
      </c>
      <c r="T1165" s="11">
        <f t="shared" si="75"/>
        <v>41860.390277777777</v>
      </c>
      <c r="U1165" s="10">
        <v>41830.390277777777</v>
      </c>
    </row>
    <row r="1166" spans="1:21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6" t="s">
        <v>8286</v>
      </c>
      <c r="O1166">
        <f t="shared" si="72"/>
        <v>0</v>
      </c>
      <c r="P1166" t="str">
        <f t="shared" si="73"/>
        <v>0</v>
      </c>
      <c r="Q1166" t="s">
        <v>8336</v>
      </c>
      <c r="R1166" t="s">
        <v>8337</v>
      </c>
      <c r="S1166" s="10">
        <f t="shared" si="74"/>
        <v>42509.39099537037</v>
      </c>
      <c r="T1166" s="11">
        <f t="shared" si="75"/>
        <v>42539.39099537037</v>
      </c>
      <c r="U1166" s="10">
        <v>42509.39099537037</v>
      </c>
    </row>
    <row r="1167" spans="1:21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6" t="s">
        <v>8286</v>
      </c>
      <c r="O1167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41791.88113425926</v>
      </c>
      <c r="T1167" s="11">
        <f t="shared" si="75"/>
        <v>41825.88113425926</v>
      </c>
      <c r="U1167" s="10">
        <v>41791.88113425926</v>
      </c>
    </row>
    <row r="1168" spans="1:21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6" t="s">
        <v>8286</v>
      </c>
      <c r="O1168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10">
        <f t="shared" si="74"/>
        <v>42150.152106481481</v>
      </c>
      <c r="T1168" s="11">
        <f t="shared" si="75"/>
        <v>42180.833333333336</v>
      </c>
      <c r="U1168" s="10">
        <v>42150.152106481481</v>
      </c>
    </row>
    <row r="1169" spans="1:21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6" t="s">
        <v>8286</v>
      </c>
      <c r="O1169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10">
        <f t="shared" si="74"/>
        <v>41863.401562499996</v>
      </c>
      <c r="T1169" s="11">
        <f t="shared" si="75"/>
        <v>41894.401562499996</v>
      </c>
      <c r="U1169" s="10">
        <v>41863.401562499996</v>
      </c>
    </row>
    <row r="1170" spans="1:21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6" t="s">
        <v>8286</v>
      </c>
      <c r="O1170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42604.720659722218</v>
      </c>
      <c r="T1170" s="11">
        <f t="shared" si="75"/>
        <v>42634.720659722218</v>
      </c>
      <c r="U1170" s="10">
        <v>42604.720659722218</v>
      </c>
    </row>
    <row r="1171" spans="1:21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6" t="s">
        <v>8286</v>
      </c>
      <c r="O1171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10">
        <f t="shared" si="74"/>
        <v>42027.020405092589</v>
      </c>
      <c r="T1171" s="11">
        <f t="shared" si="75"/>
        <v>42057.020405092589</v>
      </c>
      <c r="U1171" s="10">
        <v>42027.020405092589</v>
      </c>
    </row>
    <row r="1172" spans="1:21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6" t="s">
        <v>8286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42124.559849537036</v>
      </c>
      <c r="T1172" s="11">
        <f t="shared" si="75"/>
        <v>42154.559849537036</v>
      </c>
      <c r="U1172" s="10">
        <v>42124.559849537036</v>
      </c>
    </row>
    <row r="1173" spans="1:21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6" t="s">
        <v>8286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41938.471377314811</v>
      </c>
      <c r="T1173" s="11">
        <f t="shared" si="75"/>
        <v>41956.513043981475</v>
      </c>
      <c r="U1173" s="10">
        <v>41938.471377314811</v>
      </c>
    </row>
    <row r="1174" spans="1:2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6" t="s">
        <v>8286</v>
      </c>
      <c r="O1174">
        <f t="shared" si="72"/>
        <v>0</v>
      </c>
      <c r="P1174" t="str">
        <f t="shared" si="73"/>
        <v>0</v>
      </c>
      <c r="Q1174" t="s">
        <v>8336</v>
      </c>
      <c r="R1174" t="s">
        <v>8337</v>
      </c>
      <c r="S1174" s="10">
        <f t="shared" si="74"/>
        <v>41841.348981481475</v>
      </c>
      <c r="T1174" s="11">
        <f t="shared" si="75"/>
        <v>41871.348981481475</v>
      </c>
      <c r="U1174" s="10">
        <v>41841.348981481475</v>
      </c>
    </row>
    <row r="1175" spans="1:21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6" t="s">
        <v>8286</v>
      </c>
      <c r="O117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42183.85251157407</v>
      </c>
      <c r="T1175" s="11">
        <f t="shared" si="75"/>
        <v>42218.85251157407</v>
      </c>
      <c r="U1175" s="10">
        <v>42183.85251157407</v>
      </c>
    </row>
    <row r="1176" spans="1:21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6" t="s">
        <v>8286</v>
      </c>
      <c r="O1176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10">
        <f t="shared" si="74"/>
        <v>42468.508414351854</v>
      </c>
      <c r="T1176" s="11">
        <f t="shared" si="75"/>
        <v>42498.508414351854</v>
      </c>
      <c r="U1176" s="10">
        <v>42468.508414351854</v>
      </c>
    </row>
    <row r="1177" spans="1:21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6" t="s">
        <v>8286</v>
      </c>
      <c r="O1177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42170.395127314812</v>
      </c>
      <c r="T1177" s="11">
        <f t="shared" si="75"/>
        <v>42200.395127314812</v>
      </c>
      <c r="U1177" s="10">
        <v>42170.395127314812</v>
      </c>
    </row>
    <row r="1178" spans="1:21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6" t="s">
        <v>8286</v>
      </c>
      <c r="O1178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42745.686319444438</v>
      </c>
      <c r="T1178" s="11">
        <f t="shared" si="75"/>
        <v>42800.208333333336</v>
      </c>
      <c r="U1178" s="10">
        <v>42745.686319444438</v>
      </c>
    </row>
    <row r="1179" spans="1:21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6" t="s">
        <v>8286</v>
      </c>
      <c r="O1179">
        <f t="shared" si="72"/>
        <v>0</v>
      </c>
      <c r="P1179" t="str">
        <f t="shared" si="73"/>
        <v>0</v>
      </c>
      <c r="Q1179" t="s">
        <v>8336</v>
      </c>
      <c r="R1179" t="s">
        <v>8337</v>
      </c>
      <c r="S1179" s="10">
        <f t="shared" si="74"/>
        <v>41897.327499999999</v>
      </c>
      <c r="T1179" s="11">
        <f t="shared" si="75"/>
        <v>41927.327499999999</v>
      </c>
      <c r="U1179" s="10">
        <v>41897.327499999999</v>
      </c>
    </row>
    <row r="1180" spans="1:21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6" t="s">
        <v>8286</v>
      </c>
      <c r="O1180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41837.57236111111</v>
      </c>
      <c r="T1180" s="11">
        <f t="shared" si="75"/>
        <v>41867.57236111111</v>
      </c>
      <c r="U1180" s="10">
        <v>41837.57236111111</v>
      </c>
    </row>
    <row r="1181" spans="1:21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6" t="s">
        <v>8286</v>
      </c>
      <c r="O1181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42275.386886574073</v>
      </c>
      <c r="T1181" s="11">
        <f t="shared" si="75"/>
        <v>42305.386886574073</v>
      </c>
      <c r="U1181" s="10">
        <v>42275.386886574073</v>
      </c>
    </row>
    <row r="1182" spans="1:21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6" t="s">
        <v>8286</v>
      </c>
      <c r="O1182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10">
        <f t="shared" si="74"/>
        <v>41781.473541666666</v>
      </c>
      <c r="T1182" s="11">
        <f t="shared" si="75"/>
        <v>41818.473541666666</v>
      </c>
      <c r="U1182" s="10">
        <v>41781.473541666666</v>
      </c>
    </row>
    <row r="1183" spans="1:2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6" t="s">
        <v>8286</v>
      </c>
      <c r="O1183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10">
        <f t="shared" si="74"/>
        <v>42034.006030092591</v>
      </c>
      <c r="T1183" s="11">
        <f t="shared" si="75"/>
        <v>42064.006030092591</v>
      </c>
      <c r="U1183" s="10">
        <v>42034.006030092591</v>
      </c>
    </row>
    <row r="1184" spans="1:21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6" t="s">
        <v>8286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42728.494074074071</v>
      </c>
      <c r="T1184" s="11">
        <f t="shared" si="75"/>
        <v>42747.362499999996</v>
      </c>
      <c r="U1184" s="10">
        <v>42728.494074074071</v>
      </c>
    </row>
    <row r="1185" spans="1:21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6" t="s">
        <v>8286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10">
        <f t="shared" si="74"/>
        <v>42656.528043981474</v>
      </c>
      <c r="T1185" s="11">
        <f t="shared" si="75"/>
        <v>42675.832638888889</v>
      </c>
      <c r="U1185" s="10">
        <v>42656.528043981474</v>
      </c>
    </row>
    <row r="1186" spans="1:21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6" t="s">
        <v>8287</v>
      </c>
      <c r="O118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10">
        <f t="shared" si="74"/>
        <v>42741.266331018516</v>
      </c>
      <c r="T1186" s="11">
        <f t="shared" si="75"/>
        <v>42772.266331018516</v>
      </c>
      <c r="U1186" s="10">
        <v>42741.266331018516</v>
      </c>
    </row>
    <row r="1187" spans="1:21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6" t="s">
        <v>8287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10">
        <f t="shared" si="74"/>
        <v>42130.531817129631</v>
      </c>
      <c r="T1187" s="11">
        <f t="shared" si="75"/>
        <v>42162.833333333336</v>
      </c>
      <c r="U1187" s="10">
        <v>42130.531817129631</v>
      </c>
    </row>
    <row r="1188" spans="1:21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6" t="s">
        <v>8287</v>
      </c>
      <c r="O1188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10">
        <f t="shared" si="74"/>
        <v>42123.530034722215</v>
      </c>
      <c r="T1188" s="11">
        <f t="shared" si="75"/>
        <v>42156.612499999996</v>
      </c>
      <c r="U1188" s="10">
        <v>42123.530034722215</v>
      </c>
    </row>
    <row r="1189" spans="1:21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6" t="s">
        <v>8287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10">
        <f t="shared" si="74"/>
        <v>42109.561608796292</v>
      </c>
      <c r="T1189" s="11">
        <f t="shared" si="75"/>
        <v>42141.416666666664</v>
      </c>
      <c r="U1189" s="10">
        <v>42109.561608796292</v>
      </c>
    </row>
    <row r="1190" spans="1:21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6" t="s">
        <v>8287</v>
      </c>
      <c r="O119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10">
        <f t="shared" si="74"/>
        <v>42711.367361111108</v>
      </c>
      <c r="T1190" s="11">
        <f t="shared" si="75"/>
        <v>42732.367361111108</v>
      </c>
      <c r="U1190" s="10">
        <v>42711.367361111108</v>
      </c>
    </row>
    <row r="1191" spans="1:21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6" t="s">
        <v>8287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10">
        <f t="shared" si="74"/>
        <v>42529.645775462959</v>
      </c>
      <c r="T1191" s="11">
        <f t="shared" si="75"/>
        <v>42550.645775462959</v>
      </c>
      <c r="U1191" s="10">
        <v>42529.645775462959</v>
      </c>
    </row>
    <row r="1192" spans="1:21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6" t="s">
        <v>8287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10">
        <f t="shared" si="74"/>
        <v>41852.332465277774</v>
      </c>
      <c r="T1192" s="11">
        <f t="shared" si="75"/>
        <v>41882.332465277774</v>
      </c>
      <c r="U1192" s="10">
        <v>41852.332465277774</v>
      </c>
    </row>
    <row r="1193" spans="1:21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6" t="s">
        <v>8287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10">
        <f t="shared" si="74"/>
        <v>42419.270370370366</v>
      </c>
      <c r="T1193" s="11">
        <f t="shared" si="75"/>
        <v>42449.228703703702</v>
      </c>
      <c r="U1193" s="10">
        <v>42419.270370370366</v>
      </c>
    </row>
    <row r="1194" spans="1:21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6" t="s">
        <v>8287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10">
        <f t="shared" si="74"/>
        <v>42747.173356481479</v>
      </c>
      <c r="T1194" s="11">
        <f t="shared" si="75"/>
        <v>42777.173356481479</v>
      </c>
      <c r="U1194" s="10">
        <v>42747.173356481479</v>
      </c>
    </row>
    <row r="1195" spans="1:21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6" t="s">
        <v>8287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10">
        <f t="shared" si="74"/>
        <v>42409.442743055552</v>
      </c>
      <c r="T1195" s="11">
        <f t="shared" si="75"/>
        <v>42469.401076388887</v>
      </c>
      <c r="U1195" s="10">
        <v>42409.442743055552</v>
      </c>
    </row>
    <row r="1196" spans="1:21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6" t="s">
        <v>8287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10">
        <f t="shared" si="74"/>
        <v>42072.15484953703</v>
      </c>
      <c r="T1196" s="11">
        <f t="shared" si="75"/>
        <v>42102.15484953703</v>
      </c>
      <c r="U1196" s="10">
        <v>42072.15484953703</v>
      </c>
    </row>
    <row r="1197" spans="1:21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6" t="s">
        <v>8287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10">
        <f t="shared" si="74"/>
        <v>42298.014502314814</v>
      </c>
      <c r="T1197" s="11">
        <f t="shared" si="75"/>
        <v>42358.041666666664</v>
      </c>
      <c r="U1197" s="10">
        <v>42298.014502314814</v>
      </c>
    </row>
    <row r="1198" spans="1:21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6" t="s">
        <v>8287</v>
      </c>
      <c r="O1198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10">
        <f t="shared" si="74"/>
        <v>42326.485405092586</v>
      </c>
      <c r="T1198" s="11">
        <f t="shared" si="75"/>
        <v>42356.485405092586</v>
      </c>
      <c r="U1198" s="10">
        <v>42326.485405092586</v>
      </c>
    </row>
    <row r="1199" spans="1:21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6" t="s">
        <v>8287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42503.331412037034</v>
      </c>
      <c r="T1199" s="11">
        <f t="shared" si="75"/>
        <v>42533.915972222218</v>
      </c>
      <c r="U1199" s="10">
        <v>42503.331412037034</v>
      </c>
    </row>
    <row r="1200" spans="1:21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6" t="s">
        <v>8287</v>
      </c>
      <c r="O120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10">
        <f t="shared" si="74"/>
        <v>42333.285717592589</v>
      </c>
      <c r="T1200" s="11">
        <f t="shared" si="75"/>
        <v>42368.791666666664</v>
      </c>
      <c r="U1200" s="10">
        <v>42333.285717592589</v>
      </c>
    </row>
    <row r="1201" spans="1:21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6" t="s">
        <v>8287</v>
      </c>
      <c r="O120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10">
        <f t="shared" si="74"/>
        <v>42161.437499999993</v>
      </c>
      <c r="T1201" s="11">
        <f t="shared" si="75"/>
        <v>42193.437499999993</v>
      </c>
      <c r="U1201" s="10">
        <v>42161.437499999993</v>
      </c>
    </row>
    <row r="1202" spans="1:21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6" t="s">
        <v>8287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10">
        <f t="shared" si="74"/>
        <v>42089.144166666665</v>
      </c>
      <c r="T1202" s="11">
        <f t="shared" si="75"/>
        <v>42110.144166666665</v>
      </c>
      <c r="U1202" s="10">
        <v>42089.144166666665</v>
      </c>
    </row>
    <row r="1203" spans="1:21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6" t="s">
        <v>8287</v>
      </c>
      <c r="O1203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10">
        <f t="shared" si="74"/>
        <v>42536.273680555554</v>
      </c>
      <c r="T1203" s="11">
        <f t="shared" si="75"/>
        <v>42566.273680555554</v>
      </c>
      <c r="U1203" s="10">
        <v>42536.273680555554</v>
      </c>
    </row>
    <row r="1204" spans="1:21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6" t="s">
        <v>8287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10">
        <f t="shared" si="74"/>
        <v>42151.95548611111</v>
      </c>
      <c r="T1204" s="11">
        <f t="shared" si="75"/>
        <v>42181.95548611111</v>
      </c>
      <c r="U1204" s="10">
        <v>42151.95548611111</v>
      </c>
    </row>
    <row r="1205" spans="1:21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6" t="s">
        <v>8287</v>
      </c>
      <c r="O120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10">
        <f t="shared" si="74"/>
        <v>42125.2815625</v>
      </c>
      <c r="T1205" s="11">
        <f t="shared" si="75"/>
        <v>42155.2815625</v>
      </c>
      <c r="U1205" s="10">
        <v>42125.2815625</v>
      </c>
    </row>
    <row r="1206" spans="1:21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6" t="s">
        <v>8287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10">
        <f t="shared" si="74"/>
        <v>42297.414733796293</v>
      </c>
      <c r="T1206" s="11">
        <f t="shared" si="75"/>
        <v>42341.874999999993</v>
      </c>
      <c r="U1206" s="10">
        <v>42297.414733796293</v>
      </c>
    </row>
    <row r="1207" spans="1:21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6" t="s">
        <v>8287</v>
      </c>
      <c r="O120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10">
        <f t="shared" si="74"/>
        <v>42138.173043981478</v>
      </c>
      <c r="T1207" s="11">
        <f t="shared" si="75"/>
        <v>42168.173043981478</v>
      </c>
      <c r="U1207" s="10">
        <v>42138.173043981478</v>
      </c>
    </row>
    <row r="1208" spans="1:21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6" t="s">
        <v>8287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10">
        <f t="shared" si="74"/>
        <v>42772.442743055552</v>
      </c>
      <c r="T1208" s="11">
        <f t="shared" si="75"/>
        <v>42805.228472222218</v>
      </c>
      <c r="U1208" s="10">
        <v>42772.442743055552</v>
      </c>
    </row>
    <row r="1209" spans="1:21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6" t="s">
        <v>8287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10">
        <f t="shared" si="74"/>
        <v>42430.096909722219</v>
      </c>
      <c r="T1209" s="11">
        <f t="shared" si="75"/>
        <v>42460.083333333336</v>
      </c>
      <c r="U1209" s="10">
        <v>42430.096909722219</v>
      </c>
    </row>
    <row r="1210" spans="1:21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6" t="s">
        <v>8287</v>
      </c>
      <c r="O12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10">
        <f t="shared" si="74"/>
        <v>42423.375740740739</v>
      </c>
      <c r="T1210" s="11">
        <f t="shared" si="75"/>
        <v>42453.334074074075</v>
      </c>
      <c r="U1210" s="10">
        <v>42423.375740740739</v>
      </c>
    </row>
    <row r="1211" spans="1:21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6" t="s">
        <v>8287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10">
        <f t="shared" si="74"/>
        <v>42761.512789351851</v>
      </c>
      <c r="T1211" s="11">
        <f t="shared" si="75"/>
        <v>42791.512789351851</v>
      </c>
      <c r="U1211" s="10">
        <v>42761.512789351851</v>
      </c>
    </row>
    <row r="1212" spans="1:21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6" t="s">
        <v>8287</v>
      </c>
      <c r="O1212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10">
        <f t="shared" si="74"/>
        <v>42132.608472222222</v>
      </c>
      <c r="T1212" s="11">
        <f t="shared" si="75"/>
        <v>42155.541666666664</v>
      </c>
      <c r="U1212" s="10">
        <v>42132.608472222222</v>
      </c>
    </row>
    <row r="1213" spans="1:21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6" t="s">
        <v>8287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42515.533113425925</v>
      </c>
      <c r="T1213" s="11">
        <f t="shared" si="75"/>
        <v>42530.533113425925</v>
      </c>
      <c r="U1213" s="10">
        <v>42515.533113425925</v>
      </c>
    </row>
    <row r="1214" spans="1:21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6" t="s">
        <v>8287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10">
        <f t="shared" si="74"/>
        <v>42318.616840277777</v>
      </c>
      <c r="T1214" s="11">
        <f t="shared" si="75"/>
        <v>42334.708333333336</v>
      </c>
      <c r="U1214" s="10">
        <v>42318.616840277777</v>
      </c>
    </row>
    <row r="1215" spans="1:21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6" t="s">
        <v>8287</v>
      </c>
      <c r="O121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10">
        <f t="shared" si="74"/>
        <v>42731.422453703701</v>
      </c>
      <c r="T1215" s="11">
        <f t="shared" si="75"/>
        <v>42766.422453703701</v>
      </c>
      <c r="U1215" s="10">
        <v>42731.422453703701</v>
      </c>
    </row>
    <row r="1216" spans="1:21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6" t="s">
        <v>8287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42104.507002314807</v>
      </c>
      <c r="T1216" s="11">
        <f t="shared" si="75"/>
        <v>42164.507002314807</v>
      </c>
      <c r="U1216" s="10">
        <v>42104.507002314807</v>
      </c>
    </row>
    <row r="1217" spans="1:21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6" t="s">
        <v>8287</v>
      </c>
      <c r="O121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10">
        <f t="shared" si="74"/>
        <v>41759.589768518512</v>
      </c>
      <c r="T1217" s="11">
        <f t="shared" si="75"/>
        <v>41789.589768518512</v>
      </c>
      <c r="U1217" s="10">
        <v>41759.589768518512</v>
      </c>
    </row>
    <row r="1218" spans="1:21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6" t="s">
        <v>8287</v>
      </c>
      <c r="O1218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10">
        <f t="shared" si="74"/>
        <v>42247.283067129632</v>
      </c>
      <c r="T1218" s="11">
        <f t="shared" si="75"/>
        <v>42279.627083333333</v>
      </c>
      <c r="U1218" s="10">
        <v>42247.283067129632</v>
      </c>
    </row>
    <row r="1219" spans="1:21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6" t="s">
        <v>8287</v>
      </c>
      <c r="O1219">
        <f t="shared" ref="O1219:O1282" si="76">(E1219/D1219)*100</f>
        <v>102.60000000000001</v>
      </c>
      <c r="P1219">
        <f t="shared" ref="P1219:P1282" si="77">IFERROR(E1219/L1219,"0")</f>
        <v>148.57377049180329</v>
      </c>
      <c r="Q1219" t="s">
        <v>8338</v>
      </c>
      <c r="R1219" t="s">
        <v>8339</v>
      </c>
      <c r="S1219" s="10">
        <f t="shared" ref="S1219:S1282" si="78">(J1219/86400)+25569+(-8/24)</f>
        <v>42535.4761574074</v>
      </c>
      <c r="T1219" s="11">
        <f t="shared" ref="T1219:T1282" si="79">(I1219/86400)+25569+(-8/24)</f>
        <v>42565.4761574074</v>
      </c>
      <c r="U1219" s="10">
        <v>42535.4761574074</v>
      </c>
    </row>
    <row r="1220" spans="1:21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6" t="s">
        <v>8287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10">
        <f t="shared" si="78"/>
        <v>42278.328703703701</v>
      </c>
      <c r="T1220" s="11">
        <f t="shared" si="79"/>
        <v>42308.791666666664</v>
      </c>
      <c r="U1220" s="10">
        <v>42278.328703703701</v>
      </c>
    </row>
    <row r="1221" spans="1:21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6" t="s">
        <v>8287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10">
        <f t="shared" si="78"/>
        <v>42633.128622685188</v>
      </c>
      <c r="T1221" s="11">
        <f t="shared" si="79"/>
        <v>42663.128622685188</v>
      </c>
      <c r="U1221" s="10">
        <v>42633.128622685188</v>
      </c>
    </row>
    <row r="1222" spans="1:21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6" t="s">
        <v>8287</v>
      </c>
      <c r="O1222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10">
        <f t="shared" si="78"/>
        <v>42211.295277777775</v>
      </c>
      <c r="T1222" s="11">
        <f t="shared" si="79"/>
        <v>42241.295277777775</v>
      </c>
      <c r="U1222" s="10">
        <v>42211.295277777775</v>
      </c>
    </row>
    <row r="1223" spans="1:21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6" t="s">
        <v>8287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10">
        <f t="shared" si="78"/>
        <v>42680.142222222225</v>
      </c>
      <c r="T1223" s="11">
        <f t="shared" si="79"/>
        <v>42707.666666666664</v>
      </c>
      <c r="U1223" s="10">
        <v>42680.142222222225</v>
      </c>
    </row>
    <row r="1224" spans="1:21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6" t="s">
        <v>8287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10">
        <f t="shared" si="78"/>
        <v>42430.387118055551</v>
      </c>
      <c r="T1224" s="11">
        <f t="shared" si="79"/>
        <v>42460.833333333336</v>
      </c>
      <c r="U1224" s="10">
        <v>42430.387118055551</v>
      </c>
    </row>
    <row r="1225" spans="1:21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6" t="s">
        <v>8287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10">
        <f t="shared" si="78"/>
        <v>42653.843854166662</v>
      </c>
      <c r="T1225" s="11">
        <f t="shared" si="79"/>
        <v>42683.885520833333</v>
      </c>
      <c r="U1225" s="10">
        <v>42653.843854166662</v>
      </c>
    </row>
    <row r="1226" spans="1:21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6" t="s">
        <v>8288</v>
      </c>
      <c r="O1226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10">
        <f t="shared" si="78"/>
        <v>41736.216458333329</v>
      </c>
      <c r="T1226" s="11">
        <f t="shared" si="79"/>
        <v>41796.216458333329</v>
      </c>
      <c r="U1226" s="10">
        <v>41736.216458333329</v>
      </c>
    </row>
    <row r="1227" spans="1:21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6" t="s">
        <v>8288</v>
      </c>
      <c r="O1227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41509.572662037033</v>
      </c>
      <c r="T1227" s="11">
        <f t="shared" si="79"/>
        <v>41569.572662037033</v>
      </c>
      <c r="U1227" s="10">
        <v>41509.572662037033</v>
      </c>
    </row>
    <row r="1228" spans="1:21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6" t="s">
        <v>8288</v>
      </c>
      <c r="O1228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10">
        <f t="shared" si="78"/>
        <v>41715.541446759256</v>
      </c>
      <c r="T1228" s="11">
        <f t="shared" si="79"/>
        <v>41749.708333333328</v>
      </c>
      <c r="U1228" s="10">
        <v>41715.541446759256</v>
      </c>
    </row>
    <row r="1229" spans="1:21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6" t="s">
        <v>8288</v>
      </c>
      <c r="O1229">
        <f t="shared" si="76"/>
        <v>0</v>
      </c>
      <c r="P1229" t="str">
        <f t="shared" si="77"/>
        <v>0</v>
      </c>
      <c r="Q1229" t="s">
        <v>8325</v>
      </c>
      <c r="R1229" t="s">
        <v>8340</v>
      </c>
      <c r="S1229" s="10">
        <f t="shared" si="78"/>
        <v>41827.585833333331</v>
      </c>
      <c r="T1229" s="11">
        <f t="shared" si="79"/>
        <v>41857.958333333328</v>
      </c>
      <c r="U1229" s="10">
        <v>41827.585833333331</v>
      </c>
    </row>
    <row r="1230" spans="1:21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6" t="s">
        <v>8288</v>
      </c>
      <c r="O1230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10">
        <f t="shared" si="78"/>
        <v>40754.395925925921</v>
      </c>
      <c r="T1230" s="11">
        <f t="shared" si="79"/>
        <v>40814.395925925921</v>
      </c>
      <c r="U1230" s="10">
        <v>40754.395925925921</v>
      </c>
    </row>
    <row r="1231" spans="1:21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6" t="s">
        <v>8288</v>
      </c>
      <c r="O1231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40985.126469907402</v>
      </c>
      <c r="T1231" s="11">
        <f t="shared" si="79"/>
        <v>41015.333333333328</v>
      </c>
      <c r="U1231" s="10">
        <v>40985.126469907402</v>
      </c>
    </row>
    <row r="1232" spans="1:21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6" t="s">
        <v>8288</v>
      </c>
      <c r="O1232">
        <f t="shared" si="76"/>
        <v>0</v>
      </c>
      <c r="P1232" t="str">
        <f t="shared" si="77"/>
        <v>0</v>
      </c>
      <c r="Q1232" t="s">
        <v>8325</v>
      </c>
      <c r="R1232" t="s">
        <v>8340</v>
      </c>
      <c r="S1232" s="10">
        <f t="shared" si="78"/>
        <v>40568.639236111107</v>
      </c>
      <c r="T1232" s="11">
        <f t="shared" si="79"/>
        <v>40598.639236111107</v>
      </c>
      <c r="U1232" s="10">
        <v>40568.639236111107</v>
      </c>
    </row>
    <row r="1233" spans="1:21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6" t="s">
        <v>8288</v>
      </c>
      <c r="O1233">
        <f t="shared" si="76"/>
        <v>0</v>
      </c>
      <c r="P1233" t="str">
        <f t="shared" si="77"/>
        <v>0</v>
      </c>
      <c r="Q1233" t="s">
        <v>8325</v>
      </c>
      <c r="R1233" t="s">
        <v>8340</v>
      </c>
      <c r="S1233" s="10">
        <f t="shared" si="78"/>
        <v>42193.608425925922</v>
      </c>
      <c r="T1233" s="11">
        <f t="shared" si="79"/>
        <v>42243.708333333336</v>
      </c>
      <c r="U1233" s="10">
        <v>42193.608425925922</v>
      </c>
    </row>
    <row r="1234" spans="1:21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6" t="s">
        <v>8288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41506.514699074069</v>
      </c>
      <c r="T1234" s="11">
        <f t="shared" si="79"/>
        <v>41553.514699074069</v>
      </c>
      <c r="U1234" s="10">
        <v>41506.514699074069</v>
      </c>
    </row>
    <row r="1235" spans="1:21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6" t="s">
        <v>8288</v>
      </c>
      <c r="O1235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10">
        <f t="shared" si="78"/>
        <v>40939.615439814814</v>
      </c>
      <c r="T1235" s="11">
        <f t="shared" si="79"/>
        <v>40960.615439814814</v>
      </c>
      <c r="U1235" s="10">
        <v>40939.615439814814</v>
      </c>
    </row>
    <row r="1236" spans="1:21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6" t="s">
        <v>8288</v>
      </c>
      <c r="O1236">
        <f t="shared" si="76"/>
        <v>0</v>
      </c>
      <c r="P1236" t="str">
        <f t="shared" si="77"/>
        <v>0</v>
      </c>
      <c r="Q1236" t="s">
        <v>8325</v>
      </c>
      <c r="R1236" t="s">
        <v>8340</v>
      </c>
      <c r="S1236" s="10">
        <f t="shared" si="78"/>
        <v>42007.455347222225</v>
      </c>
      <c r="T1236" s="11">
        <f t="shared" si="79"/>
        <v>42037.455347222225</v>
      </c>
      <c r="U1236" s="10">
        <v>42007.455347222225</v>
      </c>
    </row>
    <row r="1237" spans="1:21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6" t="s">
        <v>8288</v>
      </c>
      <c r="O1237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41582.802071759259</v>
      </c>
      <c r="T1237" s="11">
        <f t="shared" si="79"/>
        <v>41622.802071759259</v>
      </c>
      <c r="U1237" s="10">
        <v>41582.802071759259</v>
      </c>
    </row>
    <row r="1238" spans="1:2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6" t="s">
        <v>8288</v>
      </c>
      <c r="O1238">
        <f t="shared" si="76"/>
        <v>0</v>
      </c>
      <c r="P1238" t="str">
        <f t="shared" si="77"/>
        <v>0</v>
      </c>
      <c r="Q1238" t="s">
        <v>8325</v>
      </c>
      <c r="R1238" t="s">
        <v>8340</v>
      </c>
      <c r="S1238" s="10">
        <f t="shared" si="78"/>
        <v>41110.34680555555</v>
      </c>
      <c r="T1238" s="11">
        <f t="shared" si="79"/>
        <v>41118.333333333328</v>
      </c>
      <c r="U1238" s="10">
        <v>41110.34680555555</v>
      </c>
    </row>
    <row r="1239" spans="1:21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6" t="s">
        <v>8288</v>
      </c>
      <c r="O1239">
        <f t="shared" si="76"/>
        <v>0</v>
      </c>
      <c r="P1239" t="str">
        <f t="shared" si="77"/>
        <v>0</v>
      </c>
      <c r="Q1239" t="s">
        <v>8325</v>
      </c>
      <c r="R1239" t="s">
        <v>8340</v>
      </c>
      <c r="S1239" s="10">
        <f t="shared" si="78"/>
        <v>41124.949826388889</v>
      </c>
      <c r="T1239" s="11">
        <f t="shared" si="79"/>
        <v>41144.949826388889</v>
      </c>
      <c r="U1239" s="10">
        <v>41124.949826388889</v>
      </c>
    </row>
    <row r="1240" spans="1:21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6" t="s">
        <v>8288</v>
      </c>
      <c r="O1240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10">
        <f t="shared" si="78"/>
        <v>40731.277037037034</v>
      </c>
      <c r="T1240" s="11">
        <f t="shared" si="79"/>
        <v>40761.277037037034</v>
      </c>
      <c r="U1240" s="10">
        <v>40731.277037037034</v>
      </c>
    </row>
    <row r="1241" spans="1:21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6" t="s">
        <v>8288</v>
      </c>
      <c r="O1241">
        <f t="shared" si="76"/>
        <v>0</v>
      </c>
      <c r="P1241" t="str">
        <f t="shared" si="77"/>
        <v>0</v>
      </c>
      <c r="Q1241" t="s">
        <v>8325</v>
      </c>
      <c r="R1241" t="s">
        <v>8340</v>
      </c>
      <c r="S1241" s="10">
        <f t="shared" si="78"/>
        <v>40883.629247685181</v>
      </c>
      <c r="T1241" s="11">
        <f t="shared" si="79"/>
        <v>40913.629247685181</v>
      </c>
      <c r="U1241" s="10">
        <v>40883.629247685181</v>
      </c>
    </row>
    <row r="1242" spans="1:21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6" t="s">
        <v>8288</v>
      </c>
      <c r="O1242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10">
        <f t="shared" si="78"/>
        <v>41408.706678240742</v>
      </c>
      <c r="T1242" s="11">
        <f t="shared" si="79"/>
        <v>41467.57708333333</v>
      </c>
      <c r="U1242" s="10">
        <v>41408.706678240742</v>
      </c>
    </row>
    <row r="1243" spans="1:21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6" t="s">
        <v>8288</v>
      </c>
      <c r="O1243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10">
        <f t="shared" si="78"/>
        <v>41923.504398148143</v>
      </c>
      <c r="T1243" s="11">
        <f t="shared" si="79"/>
        <v>41945.915972222218</v>
      </c>
      <c r="U1243" s="10">
        <v>41923.504398148143</v>
      </c>
    </row>
    <row r="1244" spans="1:21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6" t="s">
        <v>8288</v>
      </c>
      <c r="O1244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40781.832199074073</v>
      </c>
      <c r="T1244" s="11">
        <f t="shared" si="79"/>
        <v>40797.220833333333</v>
      </c>
      <c r="U1244" s="10">
        <v>40781.832199074073</v>
      </c>
    </row>
    <row r="1245" spans="1:21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6" t="s">
        <v>8288</v>
      </c>
      <c r="O124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40671.545960648145</v>
      </c>
      <c r="T1245" s="11">
        <f t="shared" si="79"/>
        <v>40732.541666666664</v>
      </c>
      <c r="U1245" s="10">
        <v>40671.545960648145</v>
      </c>
    </row>
    <row r="1246" spans="1:21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6" t="s">
        <v>8278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10">
        <f t="shared" si="78"/>
        <v>41355.492164351854</v>
      </c>
      <c r="T1246" s="11">
        <f t="shared" si="79"/>
        <v>41386.541666666664</v>
      </c>
      <c r="U1246" s="10">
        <v>41355.492164351854</v>
      </c>
    </row>
    <row r="1247" spans="1:21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6" t="s">
        <v>8278</v>
      </c>
      <c r="O124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10">
        <f t="shared" si="78"/>
        <v>41774.266597222224</v>
      </c>
      <c r="T1247" s="11">
        <f t="shared" si="79"/>
        <v>41804.266597222224</v>
      </c>
      <c r="U1247" s="10">
        <v>41774.266597222224</v>
      </c>
    </row>
    <row r="1248" spans="1:21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6" t="s">
        <v>8278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10">
        <f t="shared" si="78"/>
        <v>40837.710057870368</v>
      </c>
      <c r="T1248" s="11">
        <f t="shared" si="79"/>
        <v>40882.751724537033</v>
      </c>
      <c r="U1248" s="10">
        <v>40837.710057870368</v>
      </c>
    </row>
    <row r="1249" spans="1:21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6" t="s">
        <v>8278</v>
      </c>
      <c r="O1249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41369.958969907406</v>
      </c>
      <c r="T1249" s="11">
        <f t="shared" si="79"/>
        <v>41399.958969907406</v>
      </c>
      <c r="U1249" s="10">
        <v>41369.958969907406</v>
      </c>
    </row>
    <row r="1250" spans="1:21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6" t="s">
        <v>8278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10">
        <f t="shared" si="78"/>
        <v>41767.323530092588</v>
      </c>
      <c r="T1250" s="11">
        <f t="shared" si="79"/>
        <v>41802.957638888889</v>
      </c>
      <c r="U1250" s="10">
        <v>41767.323530092588</v>
      </c>
    </row>
    <row r="1251" spans="1:21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6" t="s">
        <v>8278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10">
        <f t="shared" si="78"/>
        <v>41067.407534722217</v>
      </c>
      <c r="T1251" s="11">
        <f t="shared" si="79"/>
        <v>41097.407534722217</v>
      </c>
      <c r="U1251" s="10">
        <v>41067.407534722217</v>
      </c>
    </row>
    <row r="1252" spans="1:21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6" t="s">
        <v>8278</v>
      </c>
      <c r="O1252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10">
        <f t="shared" si="78"/>
        <v>41843.309386574074</v>
      </c>
      <c r="T1252" s="11">
        <f t="shared" si="79"/>
        <v>41888.309386574074</v>
      </c>
      <c r="U1252" s="10">
        <v>41843.309386574074</v>
      </c>
    </row>
    <row r="1253" spans="1:21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6" t="s">
        <v>8278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10">
        <f t="shared" si="78"/>
        <v>40751.481099537035</v>
      </c>
      <c r="T1253" s="11">
        <f t="shared" si="79"/>
        <v>40811.481099537035</v>
      </c>
      <c r="U1253" s="10">
        <v>40751.481099537035</v>
      </c>
    </row>
    <row r="1254" spans="1:21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6" t="s">
        <v>8278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10">
        <f t="shared" si="78"/>
        <v>41543.654733796291</v>
      </c>
      <c r="T1254" s="11">
        <f t="shared" si="79"/>
        <v>41571.654733796291</v>
      </c>
      <c r="U1254" s="10">
        <v>41543.654733796291</v>
      </c>
    </row>
    <row r="1255" spans="1:21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6" t="s">
        <v>8278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10">
        <f t="shared" si="78"/>
        <v>41855.450312499997</v>
      </c>
      <c r="T1255" s="11">
        <f t="shared" si="79"/>
        <v>41885.450312499997</v>
      </c>
      <c r="U1255" s="10">
        <v>41855.450312499997</v>
      </c>
    </row>
    <row r="1256" spans="1:21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6" t="s">
        <v>8278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10">
        <f t="shared" si="78"/>
        <v>40487.288032407407</v>
      </c>
      <c r="T1256" s="11">
        <f t="shared" si="79"/>
        <v>40543.874305555553</v>
      </c>
      <c r="U1256" s="10">
        <v>40487.288032407407</v>
      </c>
    </row>
    <row r="1257" spans="1:21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6" t="s">
        <v>8278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10">
        <f t="shared" si="78"/>
        <v>41579.512175925927</v>
      </c>
      <c r="T1257" s="11">
        <f t="shared" si="79"/>
        <v>41609.553842592592</v>
      </c>
      <c r="U1257" s="10">
        <v>41579.512175925927</v>
      </c>
    </row>
    <row r="1258" spans="1:21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6" t="s">
        <v>8278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10">
        <f t="shared" si="78"/>
        <v>40921.586006944439</v>
      </c>
      <c r="T1258" s="11">
        <f t="shared" si="79"/>
        <v>40951.586006944439</v>
      </c>
      <c r="U1258" s="10">
        <v>40921.586006944439</v>
      </c>
    </row>
    <row r="1259" spans="1:21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6" t="s">
        <v>8278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10">
        <f t="shared" si="78"/>
        <v>40586.752199074072</v>
      </c>
      <c r="T1259" s="11">
        <f t="shared" si="79"/>
        <v>40635.710532407407</v>
      </c>
      <c r="U1259" s="10">
        <v>40586.752199074072</v>
      </c>
    </row>
    <row r="1260" spans="1:21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6" t="s">
        <v>8278</v>
      </c>
      <c r="O126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10">
        <f t="shared" si="78"/>
        <v>41487.277916666666</v>
      </c>
      <c r="T1260" s="11">
        <f t="shared" si="79"/>
        <v>41517.277916666666</v>
      </c>
      <c r="U1260" s="10">
        <v>41487.277916666666</v>
      </c>
    </row>
    <row r="1261" spans="1:21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6" t="s">
        <v>8278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10">
        <f t="shared" si="78"/>
        <v>41766.637314814812</v>
      </c>
      <c r="T1261" s="11">
        <f t="shared" si="79"/>
        <v>41798.832638888889</v>
      </c>
      <c r="U1261" s="10">
        <v>41766.637314814812</v>
      </c>
    </row>
    <row r="1262" spans="1:21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6" t="s">
        <v>8278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10">
        <f t="shared" si="78"/>
        <v>41666.50949074074</v>
      </c>
      <c r="T1262" s="11">
        <f t="shared" si="79"/>
        <v>41696.50949074074</v>
      </c>
      <c r="U1262" s="10">
        <v>41666.50949074074</v>
      </c>
    </row>
    <row r="1263" spans="1:21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6" t="s">
        <v>8278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10">
        <f t="shared" si="78"/>
        <v>41638.009571759256</v>
      </c>
      <c r="T1263" s="11">
        <f t="shared" si="79"/>
        <v>41668.009571759256</v>
      </c>
      <c r="U1263" s="10">
        <v>41638.009571759256</v>
      </c>
    </row>
    <row r="1264" spans="1:21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6" t="s">
        <v>8278</v>
      </c>
      <c r="O126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10">
        <f t="shared" si="78"/>
        <v>41656.429305555554</v>
      </c>
      <c r="T1264" s="11">
        <f t="shared" si="79"/>
        <v>41686.429305555554</v>
      </c>
      <c r="U1264" s="10">
        <v>41656.429305555554</v>
      </c>
    </row>
    <row r="1265" spans="1:21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6" t="s">
        <v>8278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10">
        <f t="shared" si="78"/>
        <v>41691.750810185185</v>
      </c>
      <c r="T1265" s="11">
        <f t="shared" si="79"/>
        <v>41726.708333333328</v>
      </c>
      <c r="U1265" s="10">
        <v>41691.750810185185</v>
      </c>
    </row>
    <row r="1266" spans="1:21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6" t="s">
        <v>8278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10">
        <f t="shared" si="78"/>
        <v>41547.329664351848</v>
      </c>
      <c r="T1266" s="11">
        <f t="shared" si="79"/>
        <v>41576.329664351848</v>
      </c>
      <c r="U1266" s="10">
        <v>41547.329664351848</v>
      </c>
    </row>
    <row r="1267" spans="1:21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6" t="s">
        <v>8278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10">
        <f t="shared" si="78"/>
        <v>40465.321932870364</v>
      </c>
      <c r="T1267" s="11">
        <f t="shared" si="79"/>
        <v>40512.321932870364</v>
      </c>
      <c r="U1267" s="10">
        <v>40465.321932870364</v>
      </c>
    </row>
    <row r="1268" spans="1:21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6" t="s">
        <v>8278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41620.543344907404</v>
      </c>
      <c r="T1268" s="11">
        <f t="shared" si="79"/>
        <v>41650.543344907404</v>
      </c>
      <c r="U1268" s="10">
        <v>41620.543344907404</v>
      </c>
    </row>
    <row r="1269" spans="1:21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6" t="s">
        <v>8278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10">
        <f t="shared" si="78"/>
        <v>41449.251828703702</v>
      </c>
      <c r="T1269" s="11">
        <f t="shared" si="79"/>
        <v>41479.251828703702</v>
      </c>
      <c r="U1269" s="10">
        <v>41449.251828703702</v>
      </c>
    </row>
    <row r="1270" spans="1:21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6" t="s">
        <v>8278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10">
        <f t="shared" si="78"/>
        <v>41507.512118055551</v>
      </c>
      <c r="T1270" s="11">
        <f t="shared" si="79"/>
        <v>41537.512118055551</v>
      </c>
      <c r="U1270" s="10">
        <v>41507.512118055551</v>
      </c>
    </row>
    <row r="1271" spans="1:21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6" t="s">
        <v>8278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10">
        <f t="shared" si="78"/>
        <v>42445.489722222221</v>
      </c>
      <c r="T1271" s="11">
        <f t="shared" si="79"/>
        <v>42475.666666666664</v>
      </c>
      <c r="U1271" s="10">
        <v>42445.489722222221</v>
      </c>
    </row>
    <row r="1272" spans="1:21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6" t="s">
        <v>8278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10">
        <f t="shared" si="78"/>
        <v>40933.523634259254</v>
      </c>
      <c r="T1272" s="11">
        <f t="shared" si="79"/>
        <v>40993.48196759259</v>
      </c>
      <c r="U1272" s="10">
        <v>40933.523634259254</v>
      </c>
    </row>
    <row r="1273" spans="1:21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6" t="s">
        <v>8278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10">
        <f t="shared" si="78"/>
        <v>41561.350219907406</v>
      </c>
      <c r="T1273" s="11">
        <f t="shared" si="79"/>
        <v>41591.391886574071</v>
      </c>
      <c r="U1273" s="10">
        <v>41561.350219907406</v>
      </c>
    </row>
    <row r="1274" spans="1:21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6" t="s">
        <v>8278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10">
        <f t="shared" si="78"/>
        <v>40274.411793981482</v>
      </c>
      <c r="T1274" s="11">
        <f t="shared" si="79"/>
        <v>40343.833333333328</v>
      </c>
      <c r="U1274" s="10">
        <v>40274.411793981482</v>
      </c>
    </row>
    <row r="1275" spans="1:21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6" t="s">
        <v>8278</v>
      </c>
      <c r="O127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10">
        <f t="shared" si="78"/>
        <v>41852.396886574068</v>
      </c>
      <c r="T1275" s="11">
        <f t="shared" si="79"/>
        <v>41882.396886574068</v>
      </c>
      <c r="U1275" s="10">
        <v>41852.396886574068</v>
      </c>
    </row>
    <row r="1276" spans="1:21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6" t="s">
        <v>8278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10">
        <f t="shared" si="78"/>
        <v>41116.356770833328</v>
      </c>
      <c r="T1276" s="11">
        <f t="shared" si="79"/>
        <v>41151.356770833328</v>
      </c>
      <c r="U1276" s="10">
        <v>41116.356770833328</v>
      </c>
    </row>
    <row r="1277" spans="1:21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6" t="s">
        <v>8278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10">
        <f t="shared" si="78"/>
        <v>41458.534571759257</v>
      </c>
      <c r="T1277" s="11">
        <f t="shared" si="79"/>
        <v>41493.534571759257</v>
      </c>
      <c r="U1277" s="10">
        <v>41458.534571759257</v>
      </c>
    </row>
    <row r="1278" spans="1:21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6" t="s">
        <v>8278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10">
        <f t="shared" si="78"/>
        <v>40007.37091435185</v>
      </c>
      <c r="T1278" s="11">
        <f t="shared" si="79"/>
        <v>40056.833333333328</v>
      </c>
      <c r="U1278" s="10">
        <v>40007.37091435185</v>
      </c>
    </row>
    <row r="1279" spans="1:21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6" t="s">
        <v>8278</v>
      </c>
      <c r="O1279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10">
        <f t="shared" si="78"/>
        <v>41121.22855324074</v>
      </c>
      <c r="T1279" s="11">
        <f t="shared" si="79"/>
        <v>41156.22855324074</v>
      </c>
      <c r="U1279" s="10">
        <v>41121.22855324074</v>
      </c>
    </row>
    <row r="1280" spans="1:21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6" t="s">
        <v>8278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10">
        <f t="shared" si="78"/>
        <v>41786.221828703703</v>
      </c>
      <c r="T1280" s="11">
        <f t="shared" si="79"/>
        <v>41814.75</v>
      </c>
      <c r="U1280" s="10">
        <v>41786.221828703703</v>
      </c>
    </row>
    <row r="1281" spans="1:21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6" t="s">
        <v>8278</v>
      </c>
      <c r="O128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10">
        <f t="shared" si="78"/>
        <v>41681.765856481477</v>
      </c>
      <c r="T1281" s="11">
        <f t="shared" si="79"/>
        <v>41721.724189814813</v>
      </c>
      <c r="U1281" s="10">
        <v>41681.765856481477</v>
      </c>
    </row>
    <row r="1282" spans="1:21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6" t="s">
        <v>8278</v>
      </c>
      <c r="O1282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10">
        <f t="shared" si="78"/>
        <v>40513.42423611111</v>
      </c>
      <c r="T1282" s="11">
        <f t="shared" si="79"/>
        <v>40603.42423611111</v>
      </c>
      <c r="U1282" s="10">
        <v>40513.42423611111</v>
      </c>
    </row>
    <row r="1283" spans="1:21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6" t="s">
        <v>8278</v>
      </c>
      <c r="O1283">
        <f t="shared" ref="O1283:O1346" si="80">(E1283/D1283)*100</f>
        <v>110.71428571428572</v>
      </c>
      <c r="P1283">
        <f t="shared" ref="P1283:P1346" si="81">IFERROR(E1283/L1283,"0")</f>
        <v>104.72972972972973</v>
      </c>
      <c r="Q1283" t="s">
        <v>8325</v>
      </c>
      <c r="R1283" t="s">
        <v>8326</v>
      </c>
      <c r="S1283" s="10">
        <f t="shared" ref="S1283:S1346" si="82">(J1283/86400)+25569+(-8/24)</f>
        <v>41463.410138888888</v>
      </c>
      <c r="T1283" s="11">
        <f t="shared" ref="T1283:T1346" si="83">(I1283/86400)+25569+(-8/24)</f>
        <v>41483.410138888888</v>
      </c>
      <c r="U1283" s="10">
        <v>41463.410138888888</v>
      </c>
    </row>
    <row r="1284" spans="1:21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6" t="s">
        <v>8278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10">
        <f t="shared" si="82"/>
        <v>41586.141840277771</v>
      </c>
      <c r="T1284" s="11">
        <f t="shared" si="83"/>
        <v>41616.874305555553</v>
      </c>
      <c r="U1284" s="10">
        <v>41586.141840277771</v>
      </c>
    </row>
    <row r="1285" spans="1:21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6" t="s">
        <v>8278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10">
        <f t="shared" si="82"/>
        <v>41320.38413194444</v>
      </c>
      <c r="T1285" s="11">
        <f t="shared" si="83"/>
        <v>41343.833333333328</v>
      </c>
      <c r="U1285" s="10">
        <v>41320.38413194444</v>
      </c>
    </row>
    <row r="1286" spans="1:21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6" t="s">
        <v>8273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10">
        <f t="shared" si="82"/>
        <v>42711.901412037034</v>
      </c>
      <c r="T1286" s="11">
        <f t="shared" si="83"/>
        <v>42735.374305555553</v>
      </c>
      <c r="U1286" s="10">
        <v>42711.901412037034</v>
      </c>
    </row>
    <row r="1287" spans="1:21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6" t="s">
        <v>8273</v>
      </c>
      <c r="O128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10">
        <f t="shared" si="82"/>
        <v>42160.249710648146</v>
      </c>
      <c r="T1287" s="11">
        <f t="shared" si="83"/>
        <v>42175.249710648146</v>
      </c>
      <c r="U1287" s="10">
        <v>42160.249710648146</v>
      </c>
    </row>
    <row r="1288" spans="1:21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6" t="s">
        <v>8273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42039.051238425927</v>
      </c>
      <c r="T1288" s="11">
        <f t="shared" si="83"/>
        <v>42052.249999999993</v>
      </c>
      <c r="U1288" s="10">
        <v>42039.051238425927</v>
      </c>
    </row>
    <row r="1289" spans="1:21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6" t="s">
        <v>8273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42107.287685185183</v>
      </c>
      <c r="T1289" s="11">
        <f t="shared" si="83"/>
        <v>42167.287685185183</v>
      </c>
      <c r="U1289" s="10">
        <v>42107.287685185183</v>
      </c>
    </row>
    <row r="1290" spans="1:21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6" t="s">
        <v>8273</v>
      </c>
      <c r="O129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10">
        <f t="shared" si="82"/>
        <v>42560.821331018517</v>
      </c>
      <c r="T1290" s="11">
        <f t="shared" si="83"/>
        <v>42591.833333333336</v>
      </c>
      <c r="U1290" s="10">
        <v>42560.821331018517</v>
      </c>
    </row>
    <row r="1291" spans="1:21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6" t="s">
        <v>8273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10">
        <f t="shared" si="82"/>
        <v>42708.801446759258</v>
      </c>
      <c r="T1291" s="11">
        <f t="shared" si="83"/>
        <v>42738.801446759258</v>
      </c>
      <c r="U1291" s="10">
        <v>42708.801446759258</v>
      </c>
    </row>
    <row r="1292" spans="1:21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6" t="s">
        <v>8273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10">
        <f t="shared" si="82"/>
        <v>42086.281608796293</v>
      </c>
      <c r="T1292" s="11">
        <f t="shared" si="83"/>
        <v>42116.957638888889</v>
      </c>
      <c r="U1292" s="10">
        <v>42086.281608796293</v>
      </c>
    </row>
    <row r="1293" spans="1:21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6" t="s">
        <v>8273</v>
      </c>
      <c r="O1293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10">
        <f t="shared" si="82"/>
        <v>42064.319340277776</v>
      </c>
      <c r="T1293" s="11">
        <f t="shared" si="83"/>
        <v>42100.958333333336</v>
      </c>
      <c r="U1293" s="10">
        <v>42064.319340277776</v>
      </c>
    </row>
    <row r="1294" spans="1:21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6" t="s">
        <v>8273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10">
        <f t="shared" si="82"/>
        <v>42256.430879629632</v>
      </c>
      <c r="T1294" s="11">
        <f t="shared" si="83"/>
        <v>42283.624305555553</v>
      </c>
      <c r="U1294" s="10">
        <v>42256.430879629632</v>
      </c>
    </row>
    <row r="1295" spans="1:21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6" t="s">
        <v>8273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10">
        <f t="shared" si="82"/>
        <v>42292.367719907408</v>
      </c>
      <c r="T1295" s="11">
        <f t="shared" si="83"/>
        <v>42322.409386574072</v>
      </c>
      <c r="U1295" s="10">
        <v>42292.367719907408</v>
      </c>
    </row>
    <row r="1296" spans="1:21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6" t="s">
        <v>8273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10">
        <f t="shared" si="82"/>
        <v>42278.120335648149</v>
      </c>
      <c r="T1296" s="11">
        <f t="shared" si="83"/>
        <v>42296.124999999993</v>
      </c>
      <c r="U1296" s="10">
        <v>42278.120335648149</v>
      </c>
    </row>
    <row r="1297" spans="1:21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6" t="s">
        <v>8273</v>
      </c>
      <c r="O129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10">
        <f t="shared" si="82"/>
        <v>42184.239548611113</v>
      </c>
      <c r="T1297" s="11">
        <f t="shared" si="83"/>
        <v>42214.374999999993</v>
      </c>
      <c r="U1297" s="10">
        <v>42184.239548611113</v>
      </c>
    </row>
    <row r="1298" spans="1:21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6" t="s">
        <v>8273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10">
        <f t="shared" si="82"/>
        <v>42422.717280092591</v>
      </c>
      <c r="T1298" s="11">
        <f t="shared" si="83"/>
        <v>42442.675613425927</v>
      </c>
      <c r="U1298" s="10">
        <v>42422.717280092591</v>
      </c>
    </row>
    <row r="1299" spans="1:21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6" t="s">
        <v>8273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10">
        <f t="shared" si="82"/>
        <v>42461.413865740738</v>
      </c>
      <c r="T1299" s="11">
        <f t="shared" si="83"/>
        <v>42491.413865740738</v>
      </c>
      <c r="U1299" s="10">
        <v>42461.413865740738</v>
      </c>
    </row>
    <row r="1300" spans="1:21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6" t="s">
        <v>8273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10">
        <f t="shared" si="82"/>
        <v>42458.347592592589</v>
      </c>
      <c r="T1300" s="11">
        <f t="shared" si="83"/>
        <v>42488.347592592589</v>
      </c>
      <c r="U1300" s="10">
        <v>42458.347592592589</v>
      </c>
    </row>
    <row r="1301" spans="1:21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6" t="s">
        <v>8273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10">
        <f t="shared" si="82"/>
        <v>42169.481006944443</v>
      </c>
      <c r="T1301" s="11">
        <f t="shared" si="83"/>
        <v>42199.481006944443</v>
      </c>
      <c r="U1301" s="10">
        <v>42169.481006944443</v>
      </c>
    </row>
    <row r="1302" spans="1:21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6" t="s">
        <v>8273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42483.341874999998</v>
      </c>
      <c r="T1302" s="11">
        <f t="shared" si="83"/>
        <v>42522.456249999996</v>
      </c>
      <c r="U1302" s="10">
        <v>42483.341874999998</v>
      </c>
    </row>
    <row r="1303" spans="1:21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6" t="s">
        <v>8273</v>
      </c>
      <c r="O1303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10">
        <f t="shared" si="82"/>
        <v>42195.416412037033</v>
      </c>
      <c r="T1303" s="11">
        <f t="shared" si="83"/>
        <v>42205.791666666664</v>
      </c>
      <c r="U1303" s="10">
        <v>42195.416412037033</v>
      </c>
    </row>
    <row r="1304" spans="1:21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6" t="s">
        <v>8273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42674.724664351852</v>
      </c>
      <c r="T1304" s="11">
        <f t="shared" si="83"/>
        <v>42704.766331018516</v>
      </c>
      <c r="U1304" s="10">
        <v>42674.724664351852</v>
      </c>
    </row>
    <row r="1305" spans="1:21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6" t="s">
        <v>8273</v>
      </c>
      <c r="O130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10">
        <f t="shared" si="82"/>
        <v>42566.107870370368</v>
      </c>
      <c r="T1305" s="11">
        <f t="shared" si="83"/>
        <v>42582.124999999993</v>
      </c>
      <c r="U1305" s="10">
        <v>42566.107870370368</v>
      </c>
    </row>
    <row r="1306" spans="1:21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6" t="s">
        <v>8275</v>
      </c>
      <c r="O130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10">
        <f t="shared" si="82"/>
        <v>42746.861168981479</v>
      </c>
      <c r="T1306" s="11">
        <f t="shared" si="83"/>
        <v>42806.819502314807</v>
      </c>
      <c r="U1306" s="10">
        <v>42746.861168981479</v>
      </c>
    </row>
    <row r="1307" spans="1:21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6" t="s">
        <v>8275</v>
      </c>
      <c r="O1307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10">
        <f t="shared" si="82"/>
        <v>42543.332268518519</v>
      </c>
      <c r="T1307" s="11">
        <f t="shared" si="83"/>
        <v>42572.395833333336</v>
      </c>
      <c r="U1307" s="10">
        <v>42543.332268518519</v>
      </c>
    </row>
    <row r="1308" spans="1:21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6" t="s">
        <v>8275</v>
      </c>
      <c r="O1308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10">
        <f t="shared" si="82"/>
        <v>41947.124236111107</v>
      </c>
      <c r="T1308" s="11">
        <f t="shared" si="83"/>
        <v>41977.124236111107</v>
      </c>
      <c r="U1308" s="10">
        <v>41947.124236111107</v>
      </c>
    </row>
    <row r="1309" spans="1:21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6" t="s">
        <v>8275</v>
      </c>
      <c r="O1309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10">
        <f t="shared" si="82"/>
        <v>42387.169895833336</v>
      </c>
      <c r="T1309" s="11">
        <f t="shared" si="83"/>
        <v>42417.169895833336</v>
      </c>
      <c r="U1309" s="10">
        <v>42387.169895833336</v>
      </c>
    </row>
    <row r="1310" spans="1:2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6" t="s">
        <v>8275</v>
      </c>
      <c r="O1310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10">
        <f t="shared" si="82"/>
        <v>42611.280231481483</v>
      </c>
      <c r="T1310" s="11">
        <f t="shared" si="83"/>
        <v>42651.280231481483</v>
      </c>
      <c r="U1310" s="10">
        <v>42611.280231481483</v>
      </c>
    </row>
    <row r="1311" spans="1:21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6" t="s">
        <v>8275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10">
        <f t="shared" si="82"/>
        <v>42257.549398148149</v>
      </c>
      <c r="T1311" s="11">
        <f t="shared" si="83"/>
        <v>42292.549398148149</v>
      </c>
      <c r="U1311" s="10">
        <v>42257.549398148149</v>
      </c>
    </row>
    <row r="1312" spans="1:21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6" t="s">
        <v>8275</v>
      </c>
      <c r="O1312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10">
        <f t="shared" si="82"/>
        <v>42556.333912037029</v>
      </c>
      <c r="T1312" s="11">
        <f t="shared" si="83"/>
        <v>42601.333912037029</v>
      </c>
      <c r="U1312" s="10">
        <v>42556.333912037029</v>
      </c>
    </row>
    <row r="1313" spans="1:21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6" t="s">
        <v>8275</v>
      </c>
      <c r="O1313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42669.468969907401</v>
      </c>
      <c r="T1313" s="11">
        <f t="shared" si="83"/>
        <v>42704.510636574072</v>
      </c>
      <c r="U1313" s="10">
        <v>42669.468969907401</v>
      </c>
    </row>
    <row r="1314" spans="1:21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6" t="s">
        <v>8275</v>
      </c>
      <c r="O1314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42082.369467592587</v>
      </c>
      <c r="T1314" s="11">
        <f t="shared" si="83"/>
        <v>42112.369467592587</v>
      </c>
      <c r="U1314" s="10">
        <v>42082.369467592587</v>
      </c>
    </row>
    <row r="1315" spans="1:21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6" t="s">
        <v>8275</v>
      </c>
      <c r="O1315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10">
        <f t="shared" si="82"/>
        <v>42402.37631944444</v>
      </c>
      <c r="T1315" s="11">
        <f t="shared" si="83"/>
        <v>42432.37631944444</v>
      </c>
      <c r="U1315" s="10">
        <v>42402.37631944444</v>
      </c>
    </row>
    <row r="1316" spans="1:21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6" t="s">
        <v>8275</v>
      </c>
      <c r="O131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10">
        <f t="shared" si="82"/>
        <v>42604.336342592585</v>
      </c>
      <c r="T1316" s="11">
        <f t="shared" si="83"/>
        <v>42664.336342592585</v>
      </c>
      <c r="U1316" s="10">
        <v>42604.336342592585</v>
      </c>
    </row>
    <row r="1317" spans="1:21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6" t="s">
        <v>8275</v>
      </c>
      <c r="O1317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10">
        <f t="shared" si="82"/>
        <v>42278.164907407401</v>
      </c>
      <c r="T1317" s="11">
        <f t="shared" si="83"/>
        <v>42313.708333333336</v>
      </c>
      <c r="U1317" s="10">
        <v>42278.164907407401</v>
      </c>
    </row>
    <row r="1318" spans="1:21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6" t="s">
        <v>8275</v>
      </c>
      <c r="O1318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42393.628576388888</v>
      </c>
      <c r="T1318" s="11">
        <f t="shared" si="83"/>
        <v>42428.628576388888</v>
      </c>
      <c r="U1318" s="10">
        <v>42393.628576388888</v>
      </c>
    </row>
    <row r="1319" spans="1:21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6" t="s">
        <v>8275</v>
      </c>
      <c r="O1319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10">
        <f t="shared" si="82"/>
        <v>42519.902152777773</v>
      </c>
      <c r="T1319" s="11">
        <f t="shared" si="83"/>
        <v>42572.249999999993</v>
      </c>
      <c r="U1319" s="10">
        <v>42519.902152777773</v>
      </c>
    </row>
    <row r="1320" spans="1:21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6" t="s">
        <v>8275</v>
      </c>
      <c r="O1320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10">
        <f t="shared" si="82"/>
        <v>41984.710324074076</v>
      </c>
      <c r="T1320" s="11">
        <f t="shared" si="83"/>
        <v>42014.710324074076</v>
      </c>
      <c r="U1320" s="10">
        <v>41984.710324074076</v>
      </c>
    </row>
    <row r="1321" spans="1:21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6" t="s">
        <v>8275</v>
      </c>
      <c r="O1321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10">
        <f t="shared" si="82"/>
        <v>41816.478761574072</v>
      </c>
      <c r="T1321" s="11">
        <f t="shared" si="83"/>
        <v>41831.333333333328</v>
      </c>
      <c r="U1321" s="10">
        <v>41816.478761574072</v>
      </c>
    </row>
    <row r="1322" spans="1:21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6" t="s">
        <v>8275</v>
      </c>
      <c r="O1322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10">
        <f t="shared" si="82"/>
        <v>42705.357013888883</v>
      </c>
      <c r="T1322" s="11">
        <f t="shared" si="83"/>
        <v>42734.624999999993</v>
      </c>
      <c r="U1322" s="10">
        <v>42705.357013888883</v>
      </c>
    </row>
    <row r="1323" spans="1:21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6" t="s">
        <v>8275</v>
      </c>
      <c r="O1323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10">
        <f t="shared" si="82"/>
        <v>42697.415937499994</v>
      </c>
      <c r="T1323" s="11">
        <f t="shared" si="83"/>
        <v>42727.415937499994</v>
      </c>
      <c r="U1323" s="10">
        <v>42697.415937499994</v>
      </c>
    </row>
    <row r="1324" spans="1:21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6" t="s">
        <v>8275</v>
      </c>
      <c r="O1324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42115.323206018518</v>
      </c>
      <c r="T1324" s="11">
        <f t="shared" si="83"/>
        <v>42145.323206018518</v>
      </c>
      <c r="U1324" s="10">
        <v>42115.323206018518</v>
      </c>
    </row>
    <row r="1325" spans="1:21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6" t="s">
        <v>8275</v>
      </c>
      <c r="O132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10">
        <f t="shared" si="82"/>
        <v>42451.365115740737</v>
      </c>
      <c r="T1325" s="11">
        <f t="shared" si="83"/>
        <v>42485.954861111109</v>
      </c>
      <c r="U1325" s="10">
        <v>42451.365115740737</v>
      </c>
    </row>
    <row r="1326" spans="1:21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6" t="s">
        <v>8275</v>
      </c>
      <c r="O132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10">
        <f t="shared" si="82"/>
        <v>42626.300370370365</v>
      </c>
      <c r="T1326" s="11">
        <f t="shared" si="83"/>
        <v>42656.300370370365</v>
      </c>
      <c r="U1326" s="10">
        <v>42626.300370370365</v>
      </c>
    </row>
    <row r="1327" spans="1:21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6" t="s">
        <v>8275</v>
      </c>
      <c r="O1327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42703.752719907403</v>
      </c>
      <c r="T1327" s="11">
        <f t="shared" si="83"/>
        <v>42733.752719907403</v>
      </c>
      <c r="U1327" s="10">
        <v>42703.752719907403</v>
      </c>
    </row>
    <row r="1328" spans="1:21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6" t="s">
        <v>8275</v>
      </c>
      <c r="O1328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10">
        <f t="shared" si="82"/>
        <v>41974.458657407406</v>
      </c>
      <c r="T1328" s="11">
        <f t="shared" si="83"/>
        <v>42019.458657407406</v>
      </c>
      <c r="U1328" s="10">
        <v>41974.458657407406</v>
      </c>
    </row>
    <row r="1329" spans="1:21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6" t="s">
        <v>8275</v>
      </c>
      <c r="O1329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10">
        <f t="shared" si="82"/>
        <v>42123.345312500001</v>
      </c>
      <c r="T1329" s="11">
        <f t="shared" si="83"/>
        <v>42153.345312500001</v>
      </c>
      <c r="U1329" s="10">
        <v>42123.345312500001</v>
      </c>
    </row>
    <row r="1330" spans="1:21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6" t="s">
        <v>8275</v>
      </c>
      <c r="O1330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10">
        <f t="shared" si="82"/>
        <v>42612.309421296297</v>
      </c>
      <c r="T1330" s="11">
        <f t="shared" si="83"/>
        <v>42657.309421296297</v>
      </c>
      <c r="U1330" s="10">
        <v>42612.309421296297</v>
      </c>
    </row>
    <row r="1331" spans="1:21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6" t="s">
        <v>8275</v>
      </c>
      <c r="O1331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10">
        <f t="shared" si="82"/>
        <v>41934.888252314813</v>
      </c>
      <c r="T1331" s="11">
        <f t="shared" si="83"/>
        <v>41974.929918981477</v>
      </c>
      <c r="U1331" s="10">
        <v>41934.888252314813</v>
      </c>
    </row>
    <row r="1332" spans="1:21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6" t="s">
        <v>8275</v>
      </c>
      <c r="O1332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42521.943391203698</v>
      </c>
      <c r="T1332" s="11">
        <f t="shared" si="83"/>
        <v>42552.833333333336</v>
      </c>
      <c r="U1332" s="10">
        <v>42521.943391203698</v>
      </c>
    </row>
    <row r="1333" spans="1:21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6" t="s">
        <v>8275</v>
      </c>
      <c r="O1333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42569.170763888884</v>
      </c>
      <c r="T1333" s="11">
        <f t="shared" si="83"/>
        <v>42599.170763888884</v>
      </c>
      <c r="U1333" s="10">
        <v>42569.170763888884</v>
      </c>
    </row>
    <row r="1334" spans="1:21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6" t="s">
        <v>8275</v>
      </c>
      <c r="O1334">
        <f t="shared" si="80"/>
        <v>0</v>
      </c>
      <c r="P1334" t="str">
        <f t="shared" si="81"/>
        <v>0</v>
      </c>
      <c r="Q1334" t="s">
        <v>8319</v>
      </c>
      <c r="R1334" t="s">
        <v>8321</v>
      </c>
      <c r="S1334" s="10">
        <f t="shared" si="82"/>
        <v>42731.726944444446</v>
      </c>
      <c r="T1334" s="11">
        <f t="shared" si="83"/>
        <v>42761.726944444446</v>
      </c>
      <c r="U1334" s="10">
        <v>42731.726944444446</v>
      </c>
    </row>
    <row r="1335" spans="1:21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6" t="s">
        <v>8275</v>
      </c>
      <c r="O1335">
        <f t="shared" si="80"/>
        <v>0</v>
      </c>
      <c r="P1335" t="str">
        <f t="shared" si="81"/>
        <v>0</v>
      </c>
      <c r="Q1335" t="s">
        <v>8319</v>
      </c>
      <c r="R1335" t="s">
        <v>8321</v>
      </c>
      <c r="S1335" s="10">
        <f t="shared" si="82"/>
        <v>41805.7734375</v>
      </c>
      <c r="T1335" s="11">
        <f t="shared" si="83"/>
        <v>41835.7734375</v>
      </c>
      <c r="U1335" s="10">
        <v>41805.7734375</v>
      </c>
    </row>
    <row r="1336" spans="1:21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6" t="s">
        <v>8275</v>
      </c>
      <c r="O133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10">
        <f t="shared" si="82"/>
        <v>42410.440821759257</v>
      </c>
      <c r="T1336" s="11">
        <f t="shared" si="83"/>
        <v>42440.440821759257</v>
      </c>
      <c r="U1336" s="10">
        <v>42410.440821759257</v>
      </c>
    </row>
    <row r="1337" spans="1:21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6" t="s">
        <v>8275</v>
      </c>
      <c r="O1337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42313.603032407402</v>
      </c>
      <c r="T1337" s="11">
        <f t="shared" si="83"/>
        <v>42343.603032407402</v>
      </c>
      <c r="U1337" s="10">
        <v>42313.603032407402</v>
      </c>
    </row>
    <row r="1338" spans="1:21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6" t="s">
        <v>8275</v>
      </c>
      <c r="O1338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10">
        <f t="shared" si="82"/>
        <v>41955.530416666668</v>
      </c>
      <c r="T1338" s="11">
        <f t="shared" si="83"/>
        <v>41990.530416666668</v>
      </c>
      <c r="U1338" s="10">
        <v>41955.530416666668</v>
      </c>
    </row>
    <row r="1339" spans="1:21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6" t="s">
        <v>8275</v>
      </c>
      <c r="O1339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10">
        <f t="shared" si="82"/>
        <v>42767.243969907409</v>
      </c>
      <c r="T1339" s="11">
        <f t="shared" si="83"/>
        <v>42797.243969907409</v>
      </c>
      <c r="U1339" s="10">
        <v>42767.243969907409</v>
      </c>
    </row>
    <row r="1340" spans="1:21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6" t="s">
        <v>8275</v>
      </c>
      <c r="O1340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10">
        <f t="shared" si="82"/>
        <v>42188.470289351848</v>
      </c>
      <c r="T1340" s="11">
        <f t="shared" si="83"/>
        <v>42218.470289351848</v>
      </c>
      <c r="U1340" s="10">
        <v>42188.470289351848</v>
      </c>
    </row>
    <row r="1341" spans="1:21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6" t="s">
        <v>8275</v>
      </c>
      <c r="O1341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10">
        <f t="shared" si="82"/>
        <v>41936.313831018517</v>
      </c>
      <c r="T1341" s="11">
        <f t="shared" si="83"/>
        <v>41981.355497685181</v>
      </c>
      <c r="U1341" s="10">
        <v>41936.313831018517</v>
      </c>
    </row>
    <row r="1342" spans="1:21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6" t="s">
        <v>8275</v>
      </c>
      <c r="O1342">
        <f t="shared" si="80"/>
        <v>0</v>
      </c>
      <c r="P1342" t="str">
        <f t="shared" si="81"/>
        <v>0</v>
      </c>
      <c r="Q1342" t="s">
        <v>8319</v>
      </c>
      <c r="R1342" t="s">
        <v>8321</v>
      </c>
      <c r="S1342" s="10">
        <f t="shared" si="82"/>
        <v>41836.262187499997</v>
      </c>
      <c r="T1342" s="11">
        <f t="shared" si="83"/>
        <v>41866.262187499997</v>
      </c>
      <c r="U1342" s="10">
        <v>41836.262187499997</v>
      </c>
    </row>
    <row r="1343" spans="1:21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6" t="s">
        <v>8275</v>
      </c>
      <c r="O1343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10">
        <f t="shared" si="82"/>
        <v>42612.290706018517</v>
      </c>
      <c r="T1343" s="11">
        <f t="shared" si="83"/>
        <v>42644.290706018517</v>
      </c>
      <c r="U1343" s="10">
        <v>42612.290706018517</v>
      </c>
    </row>
    <row r="1344" spans="1:21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6" t="s">
        <v>8275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42172.483090277776</v>
      </c>
      <c r="T1344" s="11">
        <f t="shared" si="83"/>
        <v>42202.483090277776</v>
      </c>
      <c r="U1344" s="10">
        <v>42172.483090277776</v>
      </c>
    </row>
    <row r="1345" spans="1:21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6" t="s">
        <v>8275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10">
        <f t="shared" si="82"/>
        <v>42542.193090277775</v>
      </c>
      <c r="T1345" s="11">
        <f t="shared" si="83"/>
        <v>42600.832638888889</v>
      </c>
      <c r="U1345" s="10">
        <v>42542.193090277775</v>
      </c>
    </row>
    <row r="1346" spans="1:21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6" t="s">
        <v>8276</v>
      </c>
      <c r="O134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10">
        <f t="shared" si="82"/>
        <v>42522.456469907404</v>
      </c>
      <c r="T1346" s="11">
        <f t="shared" si="83"/>
        <v>42551.456469907404</v>
      </c>
      <c r="U1346" s="10">
        <v>42522.456469907404</v>
      </c>
    </row>
    <row r="1347" spans="1:21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6" t="s">
        <v>8276</v>
      </c>
      <c r="O1347">
        <f t="shared" ref="O1347:O1410" si="84">(E1347/D1347)*100</f>
        <v>125</v>
      </c>
      <c r="P1347">
        <f t="shared" ref="P1347:P1410" si="85">IFERROR(E1347/L1347,"0")</f>
        <v>53.571428571428569</v>
      </c>
      <c r="Q1347" t="s">
        <v>8322</v>
      </c>
      <c r="R1347" t="s">
        <v>8323</v>
      </c>
      <c r="S1347" s="10">
        <f t="shared" ref="S1347:S1410" si="86">(J1347/86400)+25569+(-8/24)</f>
        <v>41799.481006944443</v>
      </c>
      <c r="T1347" s="11">
        <f t="shared" ref="T1347:T1410" si="87">(I1347/86400)+25569+(-8/24)</f>
        <v>41834.481006944443</v>
      </c>
      <c r="U1347" s="10">
        <v>41799.481006944443</v>
      </c>
    </row>
    <row r="1348" spans="1:21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6" t="s">
        <v>8276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10">
        <f t="shared" si="86"/>
        <v>41421.742488425924</v>
      </c>
      <c r="T1348" s="11">
        <f t="shared" si="87"/>
        <v>41451.742488425924</v>
      </c>
      <c r="U1348" s="10">
        <v>41421.742488425924</v>
      </c>
    </row>
    <row r="1349" spans="1:21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6" t="s">
        <v>8276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10">
        <f t="shared" si="86"/>
        <v>42040.304687499993</v>
      </c>
      <c r="T1349" s="11">
        <f t="shared" si="87"/>
        <v>42070.304687499993</v>
      </c>
      <c r="U1349" s="10">
        <v>42040.304687499993</v>
      </c>
    </row>
    <row r="1350" spans="1:21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6" t="s">
        <v>8276</v>
      </c>
      <c r="O135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10">
        <f t="shared" si="86"/>
        <v>41963.172835648147</v>
      </c>
      <c r="T1350" s="11">
        <f t="shared" si="87"/>
        <v>41991.172835648147</v>
      </c>
      <c r="U1350" s="10">
        <v>41963.172835648147</v>
      </c>
    </row>
    <row r="1351" spans="1:21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6" t="s">
        <v>8276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10">
        <f t="shared" si="86"/>
        <v>42316.999247685184</v>
      </c>
      <c r="T1351" s="11">
        <f t="shared" si="87"/>
        <v>42353.957638888889</v>
      </c>
      <c r="U1351" s="10">
        <v>42316.999247685184</v>
      </c>
    </row>
    <row r="1352" spans="1:21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6" t="s">
        <v>8276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10">
        <f t="shared" si="86"/>
        <v>42333.679791666662</v>
      </c>
      <c r="T1352" s="11">
        <f t="shared" si="87"/>
        <v>42363.679791666662</v>
      </c>
      <c r="U1352" s="10">
        <v>42333.679791666662</v>
      </c>
    </row>
    <row r="1353" spans="1:21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6" t="s">
        <v>8276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10">
        <f t="shared" si="86"/>
        <v>42382.406759259255</v>
      </c>
      <c r="T1353" s="11">
        <f t="shared" si="87"/>
        <v>42412.406759259255</v>
      </c>
      <c r="U1353" s="10">
        <v>42382.406759259255</v>
      </c>
    </row>
    <row r="1354" spans="1:21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6" t="s">
        <v>8276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10">
        <f t="shared" si="86"/>
        <v>42200.244976851849</v>
      </c>
      <c r="T1354" s="11">
        <f t="shared" si="87"/>
        <v>42251.832638888889</v>
      </c>
      <c r="U1354" s="10">
        <v>42200.244976851849</v>
      </c>
    </row>
    <row r="1355" spans="1:21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6" t="s">
        <v>8276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10">
        <f t="shared" si="86"/>
        <v>41308.784583333334</v>
      </c>
      <c r="T1355" s="11">
        <f t="shared" si="87"/>
        <v>41343.666666666664</v>
      </c>
      <c r="U1355" s="10">
        <v>41308.784583333334</v>
      </c>
    </row>
    <row r="1356" spans="1:21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6" t="s">
        <v>8276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10">
        <f t="shared" si="86"/>
        <v>42502.474293981482</v>
      </c>
      <c r="T1356" s="11">
        <f t="shared" si="87"/>
        <v>42532.474293981482</v>
      </c>
      <c r="U1356" s="10">
        <v>42502.474293981482</v>
      </c>
    </row>
    <row r="1357" spans="1:21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6" t="s">
        <v>8276</v>
      </c>
      <c r="O135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10">
        <f t="shared" si="86"/>
        <v>41212.921354166661</v>
      </c>
      <c r="T1357" s="11">
        <f t="shared" si="87"/>
        <v>41243.083333333328</v>
      </c>
      <c r="U1357" s="10">
        <v>41212.921354166661</v>
      </c>
    </row>
    <row r="1358" spans="1:21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6" t="s">
        <v>8276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10">
        <f t="shared" si="86"/>
        <v>41429.705555555549</v>
      </c>
      <c r="T1358" s="11">
        <f t="shared" si="87"/>
        <v>41459.705555555549</v>
      </c>
      <c r="U1358" s="10">
        <v>41429.705555555549</v>
      </c>
    </row>
    <row r="1359" spans="1:21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6" t="s">
        <v>8276</v>
      </c>
      <c r="O1359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10">
        <f t="shared" si="86"/>
        <v>41304.628900462958</v>
      </c>
      <c r="T1359" s="11">
        <f t="shared" si="87"/>
        <v>41333.915972222218</v>
      </c>
      <c r="U1359" s="10">
        <v>41304.628900462958</v>
      </c>
    </row>
    <row r="1360" spans="1:21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6" t="s">
        <v>8276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10">
        <f t="shared" si="86"/>
        <v>40689.237534722219</v>
      </c>
      <c r="T1360" s="11">
        <f t="shared" si="87"/>
        <v>40719.237534722219</v>
      </c>
      <c r="U1360" s="10">
        <v>40689.237534722219</v>
      </c>
    </row>
    <row r="1361" spans="1:21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6" t="s">
        <v>8276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10">
        <f t="shared" si="86"/>
        <v>40668.481365740736</v>
      </c>
      <c r="T1361" s="11">
        <f t="shared" si="87"/>
        <v>40730.481365740736</v>
      </c>
      <c r="U1361" s="10">
        <v>40668.481365740736</v>
      </c>
    </row>
    <row r="1362" spans="1:21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6" t="s">
        <v>8276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10">
        <f t="shared" si="86"/>
        <v>41095.567361111105</v>
      </c>
      <c r="T1362" s="11">
        <f t="shared" si="87"/>
        <v>41123.567361111105</v>
      </c>
      <c r="U1362" s="10">
        <v>41095.567361111105</v>
      </c>
    </row>
    <row r="1363" spans="1:21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6" t="s">
        <v>8276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10">
        <f t="shared" si="86"/>
        <v>41781.383935185186</v>
      </c>
      <c r="T1363" s="11">
        <f t="shared" si="87"/>
        <v>41811.383935185186</v>
      </c>
      <c r="U1363" s="10">
        <v>41781.383935185186</v>
      </c>
    </row>
    <row r="1364" spans="1:21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6" t="s">
        <v>8276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41464.601053240738</v>
      </c>
      <c r="T1364" s="11">
        <f t="shared" si="87"/>
        <v>41524.601053240738</v>
      </c>
      <c r="U1364" s="10">
        <v>41464.601053240738</v>
      </c>
    </row>
    <row r="1365" spans="1:21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6" t="s">
        <v>8276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42396.510729166665</v>
      </c>
      <c r="T1365" s="11">
        <f t="shared" si="87"/>
        <v>42414.999305555553</v>
      </c>
      <c r="U1365" s="10">
        <v>42396.510729166665</v>
      </c>
    </row>
    <row r="1366" spans="1:21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6" t="s">
        <v>8278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10">
        <f t="shared" si="86"/>
        <v>41951.362337962964</v>
      </c>
      <c r="T1366" s="11">
        <f t="shared" si="87"/>
        <v>42011.362337962964</v>
      </c>
      <c r="U1366" s="10">
        <v>41951.362337962964</v>
      </c>
    </row>
    <row r="1367" spans="1:21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6" t="s">
        <v>8278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10">
        <f t="shared" si="86"/>
        <v>42049.399907407402</v>
      </c>
      <c r="T1367" s="11">
        <f t="shared" si="87"/>
        <v>42079.358240740738</v>
      </c>
      <c r="U1367" s="10">
        <v>42049.399907407402</v>
      </c>
    </row>
    <row r="1368" spans="1:2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6" t="s">
        <v>8278</v>
      </c>
      <c r="O1368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10">
        <f t="shared" si="86"/>
        <v>41924.662766203699</v>
      </c>
      <c r="T1368" s="11">
        <f t="shared" si="87"/>
        <v>41969.704432870371</v>
      </c>
      <c r="U1368" s="10">
        <v>41924.662766203699</v>
      </c>
    </row>
    <row r="1369" spans="1:21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6" t="s">
        <v>8278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10">
        <f t="shared" si="86"/>
        <v>42291.669560185182</v>
      </c>
      <c r="T1369" s="11">
        <f t="shared" si="87"/>
        <v>42321.711226851847</v>
      </c>
      <c r="U1369" s="10">
        <v>42291.669560185182</v>
      </c>
    </row>
    <row r="1370" spans="1:21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6" t="s">
        <v>8278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10">
        <f t="shared" si="86"/>
        <v>42145.857569444437</v>
      </c>
      <c r="T1370" s="11">
        <f t="shared" si="87"/>
        <v>42169.857569444437</v>
      </c>
      <c r="U1370" s="10">
        <v>42145.857569444437</v>
      </c>
    </row>
    <row r="1371" spans="1:21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6" t="s">
        <v>8278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10">
        <f t="shared" si="86"/>
        <v>41710.260949074072</v>
      </c>
      <c r="T1371" s="11">
        <f t="shared" si="87"/>
        <v>41740.260949074072</v>
      </c>
      <c r="U1371" s="10">
        <v>41710.260949074072</v>
      </c>
    </row>
    <row r="1372" spans="1:21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6" t="s">
        <v>8278</v>
      </c>
      <c r="O1372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41547.670023148145</v>
      </c>
      <c r="T1372" s="11">
        <f t="shared" si="87"/>
        <v>41562.670023148145</v>
      </c>
      <c r="U1372" s="10">
        <v>41547.670023148145</v>
      </c>
    </row>
    <row r="1373" spans="1:21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6" t="s">
        <v>8278</v>
      </c>
      <c r="O1373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10">
        <f t="shared" si="86"/>
        <v>42101.425254629627</v>
      </c>
      <c r="T1373" s="11">
        <f t="shared" si="87"/>
        <v>42131.425254629627</v>
      </c>
      <c r="U1373" s="10">
        <v>42101.425254629627</v>
      </c>
    </row>
    <row r="1374" spans="1:2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6" t="s">
        <v>8278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41072.40662037037</v>
      </c>
      <c r="T1374" s="11">
        <f t="shared" si="87"/>
        <v>41102.40662037037</v>
      </c>
      <c r="U1374" s="10">
        <v>41072.40662037037</v>
      </c>
    </row>
    <row r="1375" spans="1:21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6" t="s">
        <v>8278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10">
        <f t="shared" si="86"/>
        <v>42704.618437499994</v>
      </c>
      <c r="T1375" s="11">
        <f t="shared" si="87"/>
        <v>42734.618437499994</v>
      </c>
      <c r="U1375" s="10">
        <v>42704.618437499994</v>
      </c>
    </row>
    <row r="1376" spans="1:21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6" t="s">
        <v>8278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10">
        <f t="shared" si="86"/>
        <v>42423.828564814808</v>
      </c>
      <c r="T1376" s="11">
        <f t="shared" si="87"/>
        <v>42453.786898148144</v>
      </c>
      <c r="U1376" s="10">
        <v>42423.828564814808</v>
      </c>
    </row>
    <row r="1377" spans="1:21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6" t="s">
        <v>8278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10">
        <f t="shared" si="86"/>
        <v>42719.732858796291</v>
      </c>
      <c r="T1377" s="11">
        <f t="shared" si="87"/>
        <v>42749.732858796291</v>
      </c>
      <c r="U1377" s="10">
        <v>42719.732858796291</v>
      </c>
    </row>
    <row r="1378" spans="1:21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6" t="s">
        <v>8278</v>
      </c>
      <c r="O1378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10">
        <f t="shared" si="86"/>
        <v>42677.335717592585</v>
      </c>
      <c r="T1378" s="11">
        <f t="shared" si="87"/>
        <v>42707.377384259256</v>
      </c>
      <c r="U1378" s="10">
        <v>42677.335717592585</v>
      </c>
    </row>
    <row r="1379" spans="1:21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6" t="s">
        <v>8278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10">
        <f t="shared" si="86"/>
        <v>42746.88622685185</v>
      </c>
      <c r="T1379" s="11">
        <f t="shared" si="87"/>
        <v>42768.84097222222</v>
      </c>
      <c r="U1379" s="10">
        <v>42746.88622685185</v>
      </c>
    </row>
    <row r="1380" spans="1:2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6" t="s">
        <v>8278</v>
      </c>
      <c r="O138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10">
        <f t="shared" si="86"/>
        <v>42568.426041666666</v>
      </c>
      <c r="T1380" s="11">
        <f t="shared" si="87"/>
        <v>42583.426041666666</v>
      </c>
      <c r="U1380" s="10">
        <v>42568.426041666666</v>
      </c>
    </row>
    <row r="1381" spans="1:21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6" t="s">
        <v>8278</v>
      </c>
      <c r="O138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10">
        <f t="shared" si="86"/>
        <v>42130.158287037033</v>
      </c>
      <c r="T1381" s="11">
        <f t="shared" si="87"/>
        <v>42160.158287037033</v>
      </c>
      <c r="U1381" s="10">
        <v>42130.158287037033</v>
      </c>
    </row>
    <row r="1382" spans="1:21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6" t="s">
        <v>8278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42141.429467592585</v>
      </c>
      <c r="T1382" s="11">
        <f t="shared" si="87"/>
        <v>42163.749999999993</v>
      </c>
      <c r="U1382" s="10">
        <v>42141.429467592585</v>
      </c>
    </row>
    <row r="1383" spans="1:21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6" t="s">
        <v>8278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10">
        <f t="shared" si="86"/>
        <v>42702.881076388883</v>
      </c>
      <c r="T1383" s="11">
        <f t="shared" si="87"/>
        <v>42732.881076388883</v>
      </c>
      <c r="U1383" s="10">
        <v>42702.881076388883</v>
      </c>
    </row>
    <row r="1384" spans="1:21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6" t="s">
        <v>8278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10">
        <f t="shared" si="86"/>
        <v>41370.466851851852</v>
      </c>
      <c r="T1384" s="11">
        <f t="shared" si="87"/>
        <v>41400.466851851852</v>
      </c>
      <c r="U1384" s="10">
        <v>41370.466851851852</v>
      </c>
    </row>
    <row r="1385" spans="1:21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6" t="s">
        <v>8278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10">
        <f t="shared" si="86"/>
        <v>42706.741643518515</v>
      </c>
      <c r="T1385" s="11">
        <f t="shared" si="87"/>
        <v>42726.741643518515</v>
      </c>
      <c r="U1385" s="10">
        <v>42706.741643518515</v>
      </c>
    </row>
    <row r="1386" spans="1:21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6" t="s">
        <v>8278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10">
        <f t="shared" si="86"/>
        <v>42160.401874999996</v>
      </c>
      <c r="T1386" s="11">
        <f t="shared" si="87"/>
        <v>42190.401874999996</v>
      </c>
      <c r="U1386" s="10">
        <v>42160.401874999996</v>
      </c>
    </row>
    <row r="1387" spans="1:21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6" t="s">
        <v>8278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10">
        <f t="shared" si="86"/>
        <v>42433.355567129627</v>
      </c>
      <c r="T1387" s="11">
        <f t="shared" si="87"/>
        <v>42489.174305555549</v>
      </c>
      <c r="U1387" s="10">
        <v>42433.355567129627</v>
      </c>
    </row>
    <row r="1388" spans="1:21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6" t="s">
        <v>8278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42184.313530092586</v>
      </c>
      <c r="T1388" s="11">
        <f t="shared" si="87"/>
        <v>42214.313530092586</v>
      </c>
      <c r="U1388" s="10">
        <v>42184.313530092586</v>
      </c>
    </row>
    <row r="1389" spans="1:21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6" t="s">
        <v>8278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10">
        <f t="shared" si="86"/>
        <v>42126.587905092594</v>
      </c>
      <c r="T1389" s="11">
        <f t="shared" si="87"/>
        <v>42157.854166666664</v>
      </c>
      <c r="U1389" s="10">
        <v>42126.587905092594</v>
      </c>
    </row>
    <row r="1390" spans="1:21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6" t="s">
        <v>8278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10">
        <f t="shared" si="86"/>
        <v>42634.281446759262</v>
      </c>
      <c r="T1390" s="11">
        <f t="shared" si="87"/>
        <v>42660.343055555553</v>
      </c>
      <c r="U1390" s="10">
        <v>42634.281446759262</v>
      </c>
    </row>
    <row r="1391" spans="1:21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6" t="s">
        <v>8278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10">
        <f t="shared" si="86"/>
        <v>42565.147650462961</v>
      </c>
      <c r="T1391" s="11">
        <f t="shared" si="87"/>
        <v>42595.147650462961</v>
      </c>
      <c r="U1391" s="10">
        <v>42565.147650462961</v>
      </c>
    </row>
    <row r="1392" spans="1:21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6" t="s">
        <v>8278</v>
      </c>
      <c r="O1392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10">
        <f t="shared" si="86"/>
        <v>42087.469976851855</v>
      </c>
      <c r="T1392" s="11">
        <f t="shared" si="87"/>
        <v>42121.383333333331</v>
      </c>
      <c r="U1392" s="10">
        <v>42087.469976851855</v>
      </c>
    </row>
    <row r="1393" spans="1:21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6" t="s">
        <v>8278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10">
        <f t="shared" si="86"/>
        <v>42193.317337962959</v>
      </c>
      <c r="T1393" s="11">
        <f t="shared" si="87"/>
        <v>42237.874305555553</v>
      </c>
      <c r="U1393" s="10">
        <v>42193.317337962959</v>
      </c>
    </row>
    <row r="1394" spans="1:21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6" t="s">
        <v>8278</v>
      </c>
      <c r="O139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10">
        <f t="shared" si="86"/>
        <v>42400.821597222217</v>
      </c>
      <c r="T1394" s="11">
        <f t="shared" si="87"/>
        <v>42431.821597222217</v>
      </c>
      <c r="U1394" s="10">
        <v>42400.821597222217</v>
      </c>
    </row>
    <row r="1395" spans="1:2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6" t="s">
        <v>8278</v>
      </c>
      <c r="O139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10">
        <f t="shared" si="86"/>
        <v>42553.348645833328</v>
      </c>
      <c r="T1395" s="11">
        <f t="shared" si="87"/>
        <v>42583.348645833328</v>
      </c>
      <c r="U1395" s="10">
        <v>42553.348645833328</v>
      </c>
    </row>
    <row r="1396" spans="1:21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6" t="s">
        <v>8278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10">
        <f t="shared" si="86"/>
        <v>42751.811643518515</v>
      </c>
      <c r="T1396" s="11">
        <f t="shared" si="87"/>
        <v>42794.791666666664</v>
      </c>
      <c r="U1396" s="10">
        <v>42751.811643518515</v>
      </c>
    </row>
    <row r="1397" spans="1:2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6" t="s">
        <v>8278</v>
      </c>
      <c r="O139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10">
        <f t="shared" si="86"/>
        <v>42719.575011574074</v>
      </c>
      <c r="T1397" s="11">
        <f t="shared" si="87"/>
        <v>42749.575011574074</v>
      </c>
      <c r="U1397" s="10">
        <v>42719.575011574074</v>
      </c>
    </row>
    <row r="1398" spans="1:21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6" t="s">
        <v>8278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10">
        <f t="shared" si="86"/>
        <v>42018.665300925924</v>
      </c>
      <c r="T1398" s="11">
        <f t="shared" si="87"/>
        <v>42048.665300925924</v>
      </c>
      <c r="U1398" s="10">
        <v>42018.665300925924</v>
      </c>
    </row>
    <row r="1399" spans="1:21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6" t="s">
        <v>8278</v>
      </c>
      <c r="O1399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10">
        <f t="shared" si="86"/>
        <v>42640.584606481476</v>
      </c>
      <c r="T1399" s="11">
        <f t="shared" si="87"/>
        <v>42670.554861111108</v>
      </c>
      <c r="U1399" s="10">
        <v>42640.584606481476</v>
      </c>
    </row>
    <row r="1400" spans="1:21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6" t="s">
        <v>8278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10">
        <f t="shared" si="86"/>
        <v>42526.540902777771</v>
      </c>
      <c r="T1400" s="11">
        <f t="shared" si="87"/>
        <v>42556.540902777771</v>
      </c>
      <c r="U1400" s="10">
        <v>42526.540902777771</v>
      </c>
    </row>
    <row r="1401" spans="1:21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6" t="s">
        <v>8278</v>
      </c>
      <c r="O140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10">
        <f t="shared" si="86"/>
        <v>41888.670983796292</v>
      </c>
      <c r="T1401" s="11">
        <f t="shared" si="87"/>
        <v>41918.670983796292</v>
      </c>
      <c r="U1401" s="10">
        <v>41888.670983796292</v>
      </c>
    </row>
    <row r="1402" spans="1:21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6" t="s">
        <v>8278</v>
      </c>
      <c r="O1402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10">
        <f t="shared" si="86"/>
        <v>42498.007789351854</v>
      </c>
      <c r="T1402" s="11">
        <f t="shared" si="87"/>
        <v>42532.895833333336</v>
      </c>
      <c r="U1402" s="10">
        <v>42498.007789351854</v>
      </c>
    </row>
    <row r="1403" spans="1:21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6" t="s">
        <v>8278</v>
      </c>
      <c r="O1403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10">
        <f t="shared" si="86"/>
        <v>41399.662893518514</v>
      </c>
      <c r="T1403" s="11">
        <f t="shared" si="87"/>
        <v>41420.662893518514</v>
      </c>
      <c r="U1403" s="10">
        <v>41399.662893518514</v>
      </c>
    </row>
    <row r="1404" spans="1:21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6" t="s">
        <v>8278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10">
        <f t="shared" si="86"/>
        <v>42064.720034722217</v>
      </c>
      <c r="T1404" s="11">
        <f t="shared" si="87"/>
        <v>42124.678368055553</v>
      </c>
      <c r="U1404" s="10">
        <v>42064.720034722217</v>
      </c>
    </row>
    <row r="1405" spans="1:21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6" t="s">
        <v>8278</v>
      </c>
      <c r="O140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10">
        <f t="shared" si="86"/>
        <v>41450.729571759257</v>
      </c>
      <c r="T1405" s="11">
        <f t="shared" si="87"/>
        <v>41480.729571759257</v>
      </c>
      <c r="U1405" s="10">
        <v>41450.729571759257</v>
      </c>
    </row>
    <row r="1406" spans="1:21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6" t="s">
        <v>8289</v>
      </c>
      <c r="O140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42032.17690972222</v>
      </c>
      <c r="T1406" s="11">
        <f t="shared" si="87"/>
        <v>42057.17690972222</v>
      </c>
      <c r="U1406" s="10">
        <v>42032.17690972222</v>
      </c>
    </row>
    <row r="1407" spans="1:21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6" t="s">
        <v>8289</v>
      </c>
      <c r="O140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10">
        <f t="shared" si="86"/>
        <v>41941.347233796296</v>
      </c>
      <c r="T1407" s="11">
        <f t="shared" si="87"/>
        <v>41971.38890046296</v>
      </c>
      <c r="U1407" s="10">
        <v>41941.347233796296</v>
      </c>
    </row>
    <row r="1408" spans="1:2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6" t="s">
        <v>8289</v>
      </c>
      <c r="O1408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42297.099618055552</v>
      </c>
      <c r="T1408" s="11">
        <f t="shared" si="87"/>
        <v>42350.083333333336</v>
      </c>
      <c r="U1408" s="10">
        <v>42297.099618055552</v>
      </c>
    </row>
    <row r="1409" spans="1:21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6" t="s">
        <v>8289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41838.20344907407</v>
      </c>
      <c r="T1409" s="11">
        <f t="shared" si="87"/>
        <v>41863.20344907407</v>
      </c>
      <c r="U1409" s="10">
        <v>41838.20344907407</v>
      </c>
    </row>
    <row r="1410" spans="1:21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6" t="s">
        <v>8289</v>
      </c>
      <c r="O1410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42291.538842592585</v>
      </c>
      <c r="T1410" s="11">
        <f t="shared" si="87"/>
        <v>42321.580509259256</v>
      </c>
      <c r="U1410" s="10">
        <v>42291.538842592585</v>
      </c>
    </row>
    <row r="1411" spans="1:21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6" t="s">
        <v>8289</v>
      </c>
      <c r="O1411">
        <f t="shared" ref="O1411:O1474" si="88">(E1411/D1411)*100</f>
        <v>0</v>
      </c>
      <c r="P1411" t="str">
        <f t="shared" ref="P1411:P1474" si="89">IFERROR(E1411/L1411,"0")</f>
        <v>0</v>
      </c>
      <c r="Q1411" t="s">
        <v>8322</v>
      </c>
      <c r="R1411" t="s">
        <v>8341</v>
      </c>
      <c r="S1411" s="10">
        <f t="shared" ref="S1411:S1474" si="90">(J1411/86400)+25569+(-8/24)</f>
        <v>41944.800173611111</v>
      </c>
      <c r="T1411" s="11">
        <f t="shared" ref="T1411:T1474" si="91">(I1411/86400)+25569+(-8/24)</f>
        <v>42004.841840277775</v>
      </c>
      <c r="U1411" s="10">
        <v>41944.800173611111</v>
      </c>
    </row>
    <row r="1412" spans="1:21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6" t="s">
        <v>8289</v>
      </c>
      <c r="O1412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42478.985185185178</v>
      </c>
      <c r="T1412" s="11">
        <f t="shared" si="91"/>
        <v>42523.985185185178</v>
      </c>
      <c r="U1412" s="10">
        <v>42478.985185185178</v>
      </c>
    </row>
    <row r="1413" spans="1:21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6" t="s">
        <v>8289</v>
      </c>
      <c r="O1413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10">
        <f t="shared" si="90"/>
        <v>42012.725694444445</v>
      </c>
      <c r="T1413" s="11">
        <f t="shared" si="91"/>
        <v>42040.725694444445</v>
      </c>
      <c r="U1413" s="10">
        <v>42012.725694444445</v>
      </c>
    </row>
    <row r="1414" spans="1:21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6" t="s">
        <v>8289</v>
      </c>
      <c r="O1414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10">
        <f t="shared" si="90"/>
        <v>41946.730312499996</v>
      </c>
      <c r="T1414" s="11">
        <f t="shared" si="91"/>
        <v>41976.730312499996</v>
      </c>
      <c r="U1414" s="10">
        <v>41946.730312499996</v>
      </c>
    </row>
    <row r="1415" spans="1:21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6" t="s">
        <v>8289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42360.103819444441</v>
      </c>
      <c r="T1415" s="11">
        <f t="shared" si="91"/>
        <v>42420.103819444441</v>
      </c>
      <c r="U1415" s="10">
        <v>42360.103819444441</v>
      </c>
    </row>
    <row r="1416" spans="1:21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6" t="s">
        <v>8289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42707.919756944444</v>
      </c>
      <c r="T1416" s="11">
        <f t="shared" si="91"/>
        <v>42737.919756944444</v>
      </c>
      <c r="U1416" s="10">
        <v>42707.919756944444</v>
      </c>
    </row>
    <row r="1417" spans="1:21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6" t="s">
        <v>8289</v>
      </c>
      <c r="O1417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10">
        <f t="shared" si="90"/>
        <v>42192.342488425922</v>
      </c>
      <c r="T1417" s="11">
        <f t="shared" si="91"/>
        <v>42232.342488425922</v>
      </c>
      <c r="U1417" s="10">
        <v>42192.342488425922</v>
      </c>
    </row>
    <row r="1418" spans="1:21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6" t="s">
        <v>8289</v>
      </c>
      <c r="O1418">
        <f t="shared" si="88"/>
        <v>0</v>
      </c>
      <c r="P1418" t="str">
        <f t="shared" si="89"/>
        <v>0</v>
      </c>
      <c r="Q1418" t="s">
        <v>8322</v>
      </c>
      <c r="R1418" t="s">
        <v>8341</v>
      </c>
      <c r="S1418" s="10">
        <f t="shared" si="90"/>
        <v>42299.592812499999</v>
      </c>
      <c r="T1418" s="11">
        <f t="shared" si="91"/>
        <v>42329.634479166663</v>
      </c>
      <c r="U1418" s="10">
        <v>42299.592812499999</v>
      </c>
    </row>
    <row r="1419" spans="1:21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6" t="s">
        <v>8289</v>
      </c>
      <c r="O1419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42231.816828703704</v>
      </c>
      <c r="T1419" s="11">
        <f t="shared" si="91"/>
        <v>42262.132638888885</v>
      </c>
      <c r="U1419" s="10">
        <v>42231.816828703704</v>
      </c>
    </row>
    <row r="1420" spans="1:21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6" t="s">
        <v>8289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42395.123078703698</v>
      </c>
      <c r="T1420" s="11">
        <f t="shared" si="91"/>
        <v>42425.123078703698</v>
      </c>
      <c r="U1420" s="10">
        <v>42395.123078703698</v>
      </c>
    </row>
    <row r="1421" spans="1:21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6" t="s">
        <v>8289</v>
      </c>
      <c r="O1421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42622.12290509259</v>
      </c>
      <c r="T1421" s="11">
        <f t="shared" si="91"/>
        <v>42652.12290509259</v>
      </c>
      <c r="U1421" s="10">
        <v>42622.12290509259</v>
      </c>
    </row>
    <row r="1422" spans="1:2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6" t="s">
        <v>8289</v>
      </c>
      <c r="O1422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42524.334328703706</v>
      </c>
      <c r="T1422" s="11">
        <f t="shared" si="91"/>
        <v>42549.334328703706</v>
      </c>
      <c r="U1422" s="10">
        <v>42524.334328703706</v>
      </c>
    </row>
    <row r="1423" spans="1:21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6" t="s">
        <v>8289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42013.582280092589</v>
      </c>
      <c r="T1423" s="11">
        <f t="shared" si="91"/>
        <v>42043.582280092589</v>
      </c>
      <c r="U1423" s="10">
        <v>42013.582280092589</v>
      </c>
    </row>
    <row r="1424" spans="1:21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6" t="s">
        <v>8289</v>
      </c>
      <c r="O1424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42603.906296296293</v>
      </c>
      <c r="T1424" s="11">
        <f t="shared" si="91"/>
        <v>42633.906296296293</v>
      </c>
      <c r="U1424" s="10">
        <v>42603.906296296293</v>
      </c>
    </row>
    <row r="1425" spans="1:21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6" t="s">
        <v>8289</v>
      </c>
      <c r="O1425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42340.026979166665</v>
      </c>
      <c r="T1425" s="11">
        <f t="shared" si="91"/>
        <v>42370.026979166665</v>
      </c>
      <c r="U1425" s="10">
        <v>42340.026979166665</v>
      </c>
    </row>
    <row r="1426" spans="1:21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6" t="s">
        <v>8289</v>
      </c>
      <c r="O142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10">
        <f t="shared" si="90"/>
        <v>42676.384282407402</v>
      </c>
      <c r="T1426" s="11">
        <f t="shared" si="91"/>
        <v>42689.425949074073</v>
      </c>
      <c r="U1426" s="10">
        <v>42676.384282407402</v>
      </c>
    </row>
    <row r="1427" spans="1:21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6" t="s">
        <v>8289</v>
      </c>
      <c r="O1427">
        <f t="shared" si="88"/>
        <v>0</v>
      </c>
      <c r="P1427" t="str">
        <f t="shared" si="89"/>
        <v>0</v>
      </c>
      <c r="Q1427" t="s">
        <v>8322</v>
      </c>
      <c r="R1427" t="s">
        <v>8341</v>
      </c>
      <c r="S1427" s="10">
        <f t="shared" si="90"/>
        <v>42092.798136574071</v>
      </c>
      <c r="T1427" s="11">
        <f t="shared" si="91"/>
        <v>42122.798136574071</v>
      </c>
      <c r="U1427" s="10">
        <v>42092.798136574071</v>
      </c>
    </row>
    <row r="1428" spans="1:21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6" t="s">
        <v>8289</v>
      </c>
      <c r="O1428">
        <f t="shared" si="88"/>
        <v>0</v>
      </c>
      <c r="P1428" t="str">
        <f t="shared" si="89"/>
        <v>0</v>
      </c>
      <c r="Q1428" t="s">
        <v>8322</v>
      </c>
      <c r="R1428" t="s">
        <v>8341</v>
      </c>
      <c r="S1428" s="10">
        <f t="shared" si="90"/>
        <v>42180.056944444441</v>
      </c>
      <c r="T1428" s="11">
        <f t="shared" si="91"/>
        <v>42240.056944444441</v>
      </c>
      <c r="U1428" s="10">
        <v>42180.056944444441</v>
      </c>
    </row>
    <row r="1429" spans="1:21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6" t="s">
        <v>8289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42601.518344907403</v>
      </c>
      <c r="T1429" s="11">
        <f t="shared" si="91"/>
        <v>42631.518344907403</v>
      </c>
      <c r="U1429" s="10">
        <v>42601.518344907403</v>
      </c>
    </row>
    <row r="1430" spans="1:21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6" t="s">
        <v>8289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42432.046493055554</v>
      </c>
      <c r="T1430" s="11">
        <f t="shared" si="91"/>
        <v>42462.004826388882</v>
      </c>
      <c r="U1430" s="10">
        <v>42432.046493055554</v>
      </c>
    </row>
    <row r="1431" spans="1:21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6" t="s">
        <v>8289</v>
      </c>
      <c r="O1431">
        <f t="shared" si="88"/>
        <v>0</v>
      </c>
      <c r="P1431" t="str">
        <f t="shared" si="89"/>
        <v>0</v>
      </c>
      <c r="Q1431" t="s">
        <v>8322</v>
      </c>
      <c r="R1431" t="s">
        <v>8341</v>
      </c>
      <c r="S1431" s="10">
        <f t="shared" si="90"/>
        <v>42073.727337962962</v>
      </c>
      <c r="T1431" s="11">
        <f t="shared" si="91"/>
        <v>42103.727337962962</v>
      </c>
      <c r="U1431" s="10">
        <v>42073.727337962962</v>
      </c>
    </row>
    <row r="1432" spans="1:21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6" t="s">
        <v>8289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41961.480185185188</v>
      </c>
      <c r="T1432" s="11">
        <f t="shared" si="91"/>
        <v>41992.480185185188</v>
      </c>
      <c r="U1432" s="10">
        <v>41961.480185185188</v>
      </c>
    </row>
    <row r="1433" spans="1:21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6" t="s">
        <v>8289</v>
      </c>
      <c r="O1433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10">
        <f t="shared" si="90"/>
        <v>42303.877499999995</v>
      </c>
      <c r="T1433" s="11">
        <f t="shared" si="91"/>
        <v>42333.919166666667</v>
      </c>
      <c r="U1433" s="10">
        <v>42303.877499999995</v>
      </c>
    </row>
    <row r="1434" spans="1:21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6" t="s">
        <v>8289</v>
      </c>
      <c r="O1434">
        <f t="shared" si="88"/>
        <v>0</v>
      </c>
      <c r="P1434" t="str">
        <f t="shared" si="89"/>
        <v>0</v>
      </c>
      <c r="Q1434" t="s">
        <v>8322</v>
      </c>
      <c r="R1434" t="s">
        <v>8341</v>
      </c>
      <c r="S1434" s="10">
        <f t="shared" si="90"/>
        <v>42175.447083333333</v>
      </c>
      <c r="T1434" s="11">
        <f t="shared" si="91"/>
        <v>42205.447083333333</v>
      </c>
      <c r="U1434" s="10">
        <v>42175.447083333333</v>
      </c>
    </row>
    <row r="1435" spans="1:21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6" t="s">
        <v>8289</v>
      </c>
      <c r="O143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42673.292534722219</v>
      </c>
      <c r="T1435" s="11">
        <f t="shared" si="91"/>
        <v>42714.124999999993</v>
      </c>
      <c r="U1435" s="10">
        <v>42673.292534722219</v>
      </c>
    </row>
    <row r="1436" spans="1:21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6" t="s">
        <v>8289</v>
      </c>
      <c r="O143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10">
        <f t="shared" si="90"/>
        <v>42142.433773148143</v>
      </c>
      <c r="T1436" s="11">
        <f t="shared" si="91"/>
        <v>42163.291666666664</v>
      </c>
      <c r="U1436" s="10">
        <v>42142.433773148143</v>
      </c>
    </row>
    <row r="1437" spans="1:21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6" t="s">
        <v>8289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42258.44699074074</v>
      </c>
      <c r="T1437" s="11">
        <f t="shared" si="91"/>
        <v>42288.44699074074</v>
      </c>
      <c r="U1437" s="10">
        <v>42258.44699074074</v>
      </c>
    </row>
    <row r="1438" spans="1:21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6" t="s">
        <v>8289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42391.016863425924</v>
      </c>
      <c r="T1438" s="11">
        <f t="shared" si="91"/>
        <v>42421.016863425924</v>
      </c>
      <c r="U1438" s="10">
        <v>42391.016863425924</v>
      </c>
    </row>
    <row r="1439" spans="1:21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6" t="s">
        <v>8289</v>
      </c>
      <c r="O1439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10">
        <f t="shared" si="90"/>
        <v>41796.19836805555</v>
      </c>
      <c r="T1439" s="11">
        <f t="shared" si="91"/>
        <v>41832.874305555553</v>
      </c>
      <c r="U1439" s="10">
        <v>41796.19836805555</v>
      </c>
    </row>
    <row r="1440" spans="1:21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6" t="s">
        <v>8289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42457.538182870368</v>
      </c>
      <c r="T1440" s="11">
        <f t="shared" si="91"/>
        <v>42487.246527777774</v>
      </c>
      <c r="U1440" s="10">
        <v>42457.538182870368</v>
      </c>
    </row>
    <row r="1441" spans="1:21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6" t="s">
        <v>8289</v>
      </c>
      <c r="O1441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42040.496539351851</v>
      </c>
      <c r="T1441" s="11">
        <f t="shared" si="91"/>
        <v>42070.496539351851</v>
      </c>
      <c r="U1441" s="10">
        <v>42040.496539351851</v>
      </c>
    </row>
    <row r="1442" spans="1:21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6" t="s">
        <v>8289</v>
      </c>
      <c r="O1442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42486.415081018517</v>
      </c>
      <c r="T1442" s="11">
        <f t="shared" si="91"/>
        <v>42516.415081018517</v>
      </c>
      <c r="U1442" s="10">
        <v>42486.415081018517</v>
      </c>
    </row>
    <row r="1443" spans="1:21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6" t="s">
        <v>8289</v>
      </c>
      <c r="O1443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10">
        <f t="shared" si="90"/>
        <v>42198.432511574072</v>
      </c>
      <c r="T1443" s="11">
        <f t="shared" si="91"/>
        <v>42258.432511574072</v>
      </c>
      <c r="U1443" s="10">
        <v>42198.432511574072</v>
      </c>
    </row>
    <row r="1444" spans="1:21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6" t="s">
        <v>8289</v>
      </c>
      <c r="O1444">
        <f t="shared" si="88"/>
        <v>0</v>
      </c>
      <c r="P1444" t="str">
        <f t="shared" si="89"/>
        <v>0</v>
      </c>
      <c r="Q1444" t="s">
        <v>8322</v>
      </c>
      <c r="R1444" t="s">
        <v>8341</v>
      </c>
      <c r="S1444" s="10">
        <f t="shared" si="90"/>
        <v>42485.312013888884</v>
      </c>
      <c r="T1444" s="11">
        <f t="shared" si="91"/>
        <v>42515.312013888884</v>
      </c>
      <c r="U1444" s="10">
        <v>42485.312013888884</v>
      </c>
    </row>
    <row r="1445" spans="1:21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6" t="s">
        <v>8289</v>
      </c>
      <c r="O1445">
        <f t="shared" si="88"/>
        <v>0</v>
      </c>
      <c r="P1445" t="str">
        <f t="shared" si="89"/>
        <v>0</v>
      </c>
      <c r="Q1445" t="s">
        <v>8322</v>
      </c>
      <c r="R1445" t="s">
        <v>8341</v>
      </c>
      <c r="S1445" s="10">
        <f t="shared" si="90"/>
        <v>42707.59269675926</v>
      </c>
      <c r="T1445" s="11">
        <f t="shared" si="91"/>
        <v>42737.59269675926</v>
      </c>
      <c r="U1445" s="10">
        <v>42707.59269675926</v>
      </c>
    </row>
    <row r="1446" spans="1:21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6" t="s">
        <v>8289</v>
      </c>
      <c r="O1446">
        <f t="shared" si="88"/>
        <v>0</v>
      </c>
      <c r="P1446" t="str">
        <f t="shared" si="89"/>
        <v>0</v>
      </c>
      <c r="Q1446" t="s">
        <v>8322</v>
      </c>
      <c r="R1446" t="s">
        <v>8341</v>
      </c>
      <c r="S1446" s="10">
        <f t="shared" si="90"/>
        <v>42199.540069444447</v>
      </c>
      <c r="T1446" s="11">
        <f t="shared" si="91"/>
        <v>42259.540069444447</v>
      </c>
      <c r="U1446" s="10">
        <v>42199.540069444447</v>
      </c>
    </row>
    <row r="1447" spans="1:21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6" t="s">
        <v>8289</v>
      </c>
      <c r="O1447">
        <f t="shared" si="88"/>
        <v>0</v>
      </c>
      <c r="P1447" t="str">
        <f t="shared" si="89"/>
        <v>0</v>
      </c>
      <c r="Q1447" t="s">
        <v>8322</v>
      </c>
      <c r="R1447" t="s">
        <v>8341</v>
      </c>
      <c r="S1447" s="10">
        <f t="shared" si="90"/>
        <v>42139.208969907406</v>
      </c>
      <c r="T1447" s="11">
        <f t="shared" si="91"/>
        <v>42169.208969907406</v>
      </c>
      <c r="U1447" s="10">
        <v>42139.208969907406</v>
      </c>
    </row>
    <row r="1448" spans="1:21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6" t="s">
        <v>8289</v>
      </c>
      <c r="O1448">
        <f t="shared" si="88"/>
        <v>0</v>
      </c>
      <c r="P1448" t="str">
        <f t="shared" si="89"/>
        <v>0</v>
      </c>
      <c r="Q1448" t="s">
        <v>8322</v>
      </c>
      <c r="R1448" t="s">
        <v>8341</v>
      </c>
      <c r="S1448" s="10">
        <f t="shared" si="90"/>
        <v>42461.114328703705</v>
      </c>
      <c r="T1448" s="11">
        <f t="shared" si="91"/>
        <v>42481.114328703705</v>
      </c>
      <c r="U1448" s="10">
        <v>42461.114328703705</v>
      </c>
    </row>
    <row r="1449" spans="1:21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6" t="s">
        <v>8289</v>
      </c>
      <c r="O1449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42529.39738425926</v>
      </c>
      <c r="T1449" s="11">
        <f t="shared" si="91"/>
        <v>42559.39738425926</v>
      </c>
      <c r="U1449" s="10">
        <v>42529.39738425926</v>
      </c>
    </row>
    <row r="1450" spans="1:21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6" t="s">
        <v>8289</v>
      </c>
      <c r="O1450">
        <f t="shared" si="88"/>
        <v>0</v>
      </c>
      <c r="P1450" t="str">
        <f t="shared" si="89"/>
        <v>0</v>
      </c>
      <c r="Q1450" t="s">
        <v>8322</v>
      </c>
      <c r="R1450" t="s">
        <v>8341</v>
      </c>
      <c r="S1450" s="10">
        <f t="shared" si="90"/>
        <v>42115.603217592587</v>
      </c>
      <c r="T1450" s="11">
        <f t="shared" si="91"/>
        <v>42145.892361111109</v>
      </c>
      <c r="U1450" s="10">
        <v>42115.603217592587</v>
      </c>
    </row>
    <row r="1451" spans="1:21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6" t="s">
        <v>8289</v>
      </c>
      <c r="O1451">
        <f t="shared" si="88"/>
        <v>0</v>
      </c>
      <c r="P1451" t="str">
        <f t="shared" si="89"/>
        <v>0</v>
      </c>
      <c r="Q1451" t="s">
        <v>8322</v>
      </c>
      <c r="R1451" t="s">
        <v>8341</v>
      </c>
      <c r="S1451" s="10">
        <f t="shared" si="90"/>
        <v>42086.478067129625</v>
      </c>
      <c r="T1451" s="11">
        <f t="shared" si="91"/>
        <v>42134.478067129625</v>
      </c>
      <c r="U1451" s="10">
        <v>42086.478067129625</v>
      </c>
    </row>
    <row r="1452" spans="1:21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6" t="s">
        <v>8289</v>
      </c>
      <c r="O1452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42389.837928240733</v>
      </c>
      <c r="T1452" s="11">
        <f t="shared" si="91"/>
        <v>42419.837928240733</v>
      </c>
      <c r="U1452" s="10">
        <v>42389.837928240733</v>
      </c>
    </row>
    <row r="1453" spans="1:21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6" t="s">
        <v>8289</v>
      </c>
      <c r="O1453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41931.62568287037</v>
      </c>
      <c r="T1453" s="11">
        <f t="shared" si="91"/>
        <v>41961.667349537034</v>
      </c>
      <c r="U1453" s="10">
        <v>41931.62568287037</v>
      </c>
    </row>
    <row r="1454" spans="1:21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6" t="s">
        <v>8289</v>
      </c>
      <c r="O1454">
        <f t="shared" si="88"/>
        <v>0</v>
      </c>
      <c r="P1454" t="str">
        <f t="shared" si="89"/>
        <v>0</v>
      </c>
      <c r="Q1454" t="s">
        <v>8322</v>
      </c>
      <c r="R1454" t="s">
        <v>8341</v>
      </c>
      <c r="S1454" s="10">
        <f t="shared" si="90"/>
        <v>41818.369942129626</v>
      </c>
      <c r="T1454" s="11">
        <f t="shared" si="91"/>
        <v>41848.369942129626</v>
      </c>
      <c r="U1454" s="10">
        <v>41818.369942129626</v>
      </c>
    </row>
    <row r="1455" spans="1:21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6" t="s">
        <v>8289</v>
      </c>
      <c r="O1455">
        <f t="shared" si="88"/>
        <v>0</v>
      </c>
      <c r="P1455" t="str">
        <f t="shared" si="89"/>
        <v>0</v>
      </c>
      <c r="Q1455" t="s">
        <v>8322</v>
      </c>
      <c r="R1455" t="s">
        <v>8341</v>
      </c>
      <c r="S1455" s="10">
        <f t="shared" si="90"/>
        <v>42795.362812499996</v>
      </c>
      <c r="T1455" s="11">
        <f t="shared" si="91"/>
        <v>42840.321145833332</v>
      </c>
      <c r="U1455" s="10">
        <v>42795.362812499996</v>
      </c>
    </row>
    <row r="1456" spans="1:21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6" t="s">
        <v>8289</v>
      </c>
      <c r="O1456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42463.533333333333</v>
      </c>
      <c r="T1456" s="11">
        <f t="shared" si="91"/>
        <v>42484.582638888889</v>
      </c>
      <c r="U1456" s="10">
        <v>42463.533333333333</v>
      </c>
    </row>
    <row r="1457" spans="1:21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6" t="s">
        <v>8289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41832.33935185185</v>
      </c>
      <c r="T1457" s="11">
        <f t="shared" si="91"/>
        <v>41887.235416666663</v>
      </c>
      <c r="U1457" s="10">
        <v>41832.33935185185</v>
      </c>
    </row>
    <row r="1458" spans="1:2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6" t="s">
        <v>8289</v>
      </c>
      <c r="O1458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10">
        <f t="shared" si="90"/>
        <v>42708.335243055553</v>
      </c>
      <c r="T1458" s="11">
        <f t="shared" si="91"/>
        <v>42738.335243055553</v>
      </c>
      <c r="U1458" s="10">
        <v>42708.335243055553</v>
      </c>
    </row>
    <row r="1459" spans="1:21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6" t="s">
        <v>8289</v>
      </c>
      <c r="O1459">
        <f t="shared" si="88"/>
        <v>0</v>
      </c>
      <c r="P1459" t="str">
        <f t="shared" si="89"/>
        <v>0</v>
      </c>
      <c r="Q1459" t="s">
        <v>8322</v>
      </c>
      <c r="R1459" t="s">
        <v>8341</v>
      </c>
      <c r="S1459" s="10">
        <f t="shared" si="90"/>
        <v>42289.563009259255</v>
      </c>
      <c r="T1459" s="11">
        <f t="shared" si="91"/>
        <v>42319.604675925926</v>
      </c>
      <c r="U1459" s="10">
        <v>42289.563009259255</v>
      </c>
    </row>
    <row r="1460" spans="1:21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6" t="s">
        <v>8289</v>
      </c>
      <c r="O1460">
        <f t="shared" si="88"/>
        <v>0</v>
      </c>
      <c r="P1460" t="str">
        <f t="shared" si="89"/>
        <v>0</v>
      </c>
      <c r="Q1460" t="s">
        <v>8322</v>
      </c>
      <c r="R1460" t="s">
        <v>8341</v>
      </c>
      <c r="S1460" s="10">
        <f t="shared" si="90"/>
        <v>41831.37222222222</v>
      </c>
      <c r="T1460" s="11">
        <f t="shared" si="91"/>
        <v>41861.833333333328</v>
      </c>
      <c r="U1460" s="10">
        <v>41831.37222222222</v>
      </c>
    </row>
    <row r="1461" spans="1:21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6" t="s">
        <v>8289</v>
      </c>
      <c r="O1461">
        <f t="shared" si="88"/>
        <v>0</v>
      </c>
      <c r="P1461" t="str">
        <f t="shared" si="89"/>
        <v>0</v>
      </c>
      <c r="Q1461" t="s">
        <v>8322</v>
      </c>
      <c r="R1461" t="s">
        <v>8341</v>
      </c>
      <c r="S1461" s="10">
        <f t="shared" si="90"/>
        <v>42311.871481481481</v>
      </c>
      <c r="T1461" s="11">
        <f t="shared" si="91"/>
        <v>42340.392361111109</v>
      </c>
      <c r="U1461" s="10">
        <v>42311.871481481481</v>
      </c>
    </row>
    <row r="1462" spans="1:21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6" t="s">
        <v>8289</v>
      </c>
      <c r="O1462">
        <f t="shared" si="88"/>
        <v>0</v>
      </c>
      <c r="P1462" t="str">
        <f t="shared" si="89"/>
        <v>0</v>
      </c>
      <c r="Q1462" t="s">
        <v>8322</v>
      </c>
      <c r="R1462" t="s">
        <v>8341</v>
      </c>
      <c r="S1462" s="10">
        <f t="shared" si="90"/>
        <v>41915.563634259255</v>
      </c>
      <c r="T1462" s="11">
        <f t="shared" si="91"/>
        <v>41973.656249999993</v>
      </c>
      <c r="U1462" s="10">
        <v>41915.563634259255</v>
      </c>
    </row>
    <row r="1463" spans="1:21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6" t="s">
        <v>8290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10">
        <f t="shared" si="90"/>
        <v>41899.311967592592</v>
      </c>
      <c r="T1463" s="11">
        <f t="shared" si="91"/>
        <v>41932.666666666664</v>
      </c>
      <c r="U1463" s="10">
        <v>41899.311967592592</v>
      </c>
    </row>
    <row r="1464" spans="1:21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6" t="s">
        <v>8290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10">
        <f t="shared" si="90"/>
        <v>41344.329525462963</v>
      </c>
      <c r="T1464" s="11">
        <f t="shared" si="91"/>
        <v>41374.329525462963</v>
      </c>
      <c r="U1464" s="10">
        <v>41344.329525462963</v>
      </c>
    </row>
    <row r="1465" spans="1:21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6" t="s">
        <v>8290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41326.577986111108</v>
      </c>
      <c r="T1465" s="11">
        <f t="shared" si="91"/>
        <v>41371.536319444444</v>
      </c>
      <c r="U1465" s="10">
        <v>41326.577986111108</v>
      </c>
    </row>
    <row r="1466" spans="1:2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6" t="s">
        <v>8290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10">
        <f t="shared" si="90"/>
        <v>41291.328217592592</v>
      </c>
      <c r="T1466" s="11">
        <f t="shared" si="91"/>
        <v>41321.328217592592</v>
      </c>
      <c r="U1466" s="10">
        <v>41291.328217592592</v>
      </c>
    </row>
    <row r="1467" spans="1:21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6" t="s">
        <v>8290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10">
        <f t="shared" si="90"/>
        <v>40959.401064814811</v>
      </c>
      <c r="T1467" s="11">
        <f t="shared" si="91"/>
        <v>40989.791666666664</v>
      </c>
      <c r="U1467" s="10">
        <v>40959.401064814811</v>
      </c>
    </row>
    <row r="1468" spans="1:21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6" t="s">
        <v>8290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10">
        <f t="shared" si="90"/>
        <v>42339.838726851849</v>
      </c>
      <c r="T1468" s="11">
        <f t="shared" si="91"/>
        <v>42380.874999999993</v>
      </c>
      <c r="U1468" s="10">
        <v>42339.838726851849</v>
      </c>
    </row>
    <row r="1469" spans="1:21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6" t="s">
        <v>8290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40933.468576388885</v>
      </c>
      <c r="T1469" s="11">
        <f t="shared" si="91"/>
        <v>40993.42690972222</v>
      </c>
      <c r="U1469" s="10">
        <v>40933.468576388885</v>
      </c>
    </row>
    <row r="1470" spans="1:21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6" t="s">
        <v>8290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10">
        <f t="shared" si="90"/>
        <v>40645.681122685179</v>
      </c>
      <c r="T1470" s="11">
        <f t="shared" si="91"/>
        <v>40705.681122685179</v>
      </c>
      <c r="U1470" s="10">
        <v>40645.681122685179</v>
      </c>
    </row>
    <row r="1471" spans="1:21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6" t="s">
        <v>8290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10">
        <f t="shared" si="90"/>
        <v>41290.265150462961</v>
      </c>
      <c r="T1471" s="11">
        <f t="shared" si="91"/>
        <v>41320.265150462961</v>
      </c>
      <c r="U1471" s="10">
        <v>41290.265150462961</v>
      </c>
    </row>
    <row r="1472" spans="1:21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6" t="s">
        <v>8290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10">
        <f t="shared" si="90"/>
        <v>41250.493784722217</v>
      </c>
      <c r="T1472" s="11">
        <f t="shared" si="91"/>
        <v>41271.493784722217</v>
      </c>
      <c r="U1472" s="10">
        <v>41250.493784722217</v>
      </c>
    </row>
    <row r="1473" spans="1:21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6" t="s">
        <v>8290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10">
        <f t="shared" si="90"/>
        <v>42073.624236111107</v>
      </c>
      <c r="T1473" s="11">
        <f t="shared" si="91"/>
        <v>42103.624236111107</v>
      </c>
      <c r="U1473" s="10">
        <v>42073.624236111107</v>
      </c>
    </row>
    <row r="1474" spans="1:21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6" t="s">
        <v>8290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10">
        <f t="shared" si="90"/>
        <v>41533.20952546296</v>
      </c>
      <c r="T1474" s="11">
        <f t="shared" si="91"/>
        <v>41563.20952546296</v>
      </c>
      <c r="U1474" s="10">
        <v>41533.20952546296</v>
      </c>
    </row>
    <row r="1475" spans="1:2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6" t="s">
        <v>8290</v>
      </c>
      <c r="O1475">
        <f t="shared" ref="O1475:O1538" si="92">(E1475/D1475)*100</f>
        <v>120.51600000000001</v>
      </c>
      <c r="P1475">
        <f t="shared" ref="P1475:P1538" si="93">IFERROR(E1475/L1475,"0")</f>
        <v>38.462553191489363</v>
      </c>
      <c r="Q1475" t="s">
        <v>8322</v>
      </c>
      <c r="R1475" t="s">
        <v>8342</v>
      </c>
      <c r="S1475" s="10">
        <f t="shared" ref="S1475:S1538" si="94">(J1475/86400)+25569+(-8/24)</f>
        <v>40939.646284722221</v>
      </c>
      <c r="T1475" s="11">
        <f t="shared" ref="T1475:T1538" si="95">(I1475/86400)+25569+(-8/24)</f>
        <v>40969.646284722221</v>
      </c>
      <c r="U1475" s="10">
        <v>40939.646284722221</v>
      </c>
    </row>
    <row r="1476" spans="1:21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6" t="s">
        <v>8290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10">
        <f t="shared" si="94"/>
        <v>41500.394583333335</v>
      </c>
      <c r="T1476" s="11">
        <f t="shared" si="95"/>
        <v>41530.394583333335</v>
      </c>
      <c r="U1476" s="10">
        <v>41500.394583333335</v>
      </c>
    </row>
    <row r="1477" spans="1:21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6" t="s">
        <v>8290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10">
        <f t="shared" si="94"/>
        <v>41960.389618055553</v>
      </c>
      <c r="T1477" s="11">
        <f t="shared" si="95"/>
        <v>41992.874305555553</v>
      </c>
      <c r="U1477" s="10">
        <v>41960.389618055553</v>
      </c>
    </row>
    <row r="1478" spans="1:21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6" t="s">
        <v>8290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10">
        <f t="shared" si="94"/>
        <v>40765.708587962959</v>
      </c>
      <c r="T1478" s="11">
        <f t="shared" si="95"/>
        <v>40795.708587962959</v>
      </c>
      <c r="U1478" s="10">
        <v>40765.708587962959</v>
      </c>
    </row>
    <row r="1479" spans="1:21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6" t="s">
        <v>8290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10">
        <f t="shared" si="94"/>
        <v>40840.282453703701</v>
      </c>
      <c r="T1479" s="11">
        <f t="shared" si="95"/>
        <v>40899.791666666664</v>
      </c>
      <c r="U1479" s="10">
        <v>40840.282453703701</v>
      </c>
    </row>
    <row r="1480" spans="1:21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6" t="s">
        <v>8290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10">
        <f t="shared" si="94"/>
        <v>41394.538344907407</v>
      </c>
      <c r="T1480" s="11">
        <f t="shared" si="95"/>
        <v>41408.538344907407</v>
      </c>
      <c r="U1480" s="10">
        <v>41394.538344907407</v>
      </c>
    </row>
    <row r="1481" spans="1:21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6" t="s">
        <v>8290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10">
        <f t="shared" si="94"/>
        <v>41754.411909722221</v>
      </c>
      <c r="T1481" s="11">
        <f t="shared" si="95"/>
        <v>41768.832638888889</v>
      </c>
      <c r="U1481" s="10">
        <v>41754.411909722221</v>
      </c>
    </row>
    <row r="1482" spans="1:21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6" t="s">
        <v>8290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10">
        <f t="shared" si="94"/>
        <v>41464.600682870368</v>
      </c>
      <c r="T1482" s="11">
        <f t="shared" si="95"/>
        <v>41481.375</v>
      </c>
      <c r="U1482" s="10">
        <v>41464.600682870368</v>
      </c>
    </row>
    <row r="1483" spans="1:21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6" t="s">
        <v>8277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41550.589641203704</v>
      </c>
      <c r="T1483" s="11">
        <f t="shared" si="95"/>
        <v>41580.589641203704</v>
      </c>
      <c r="U1483" s="10">
        <v>41550.589641203704</v>
      </c>
    </row>
    <row r="1484" spans="1:21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6" t="s">
        <v>8277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41136.524722222217</v>
      </c>
      <c r="T1484" s="11">
        <f t="shared" si="95"/>
        <v>41158.993750000001</v>
      </c>
      <c r="U1484" s="10">
        <v>41136.524722222217</v>
      </c>
    </row>
    <row r="1485" spans="1:21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6" t="s">
        <v>8277</v>
      </c>
      <c r="O148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42547.859664351847</v>
      </c>
      <c r="T1485" s="11">
        <f t="shared" si="95"/>
        <v>42572.859664351847</v>
      </c>
      <c r="U1485" s="10">
        <v>42547.859664351847</v>
      </c>
    </row>
    <row r="1486" spans="1:2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6" t="s">
        <v>8277</v>
      </c>
      <c r="O1486">
        <f t="shared" si="92"/>
        <v>0</v>
      </c>
      <c r="P1486" t="str">
        <f t="shared" si="93"/>
        <v>0</v>
      </c>
      <c r="Q1486" t="s">
        <v>8322</v>
      </c>
      <c r="R1486" t="s">
        <v>8324</v>
      </c>
      <c r="S1486" s="10">
        <f t="shared" si="94"/>
        <v>41052.867627314808</v>
      </c>
      <c r="T1486" s="11">
        <f t="shared" si="95"/>
        <v>41111.285416666666</v>
      </c>
      <c r="U1486" s="10">
        <v>41052.867627314808</v>
      </c>
    </row>
    <row r="1487" spans="1:21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6" t="s">
        <v>8277</v>
      </c>
      <c r="O1487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42130.462650462963</v>
      </c>
      <c r="T1487" s="11">
        <f t="shared" si="95"/>
        <v>42175.462650462963</v>
      </c>
      <c r="U1487" s="10">
        <v>42130.462650462963</v>
      </c>
    </row>
    <row r="1488" spans="1:21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6" t="s">
        <v>8277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42031.835196759253</v>
      </c>
      <c r="T1488" s="11">
        <f t="shared" si="95"/>
        <v>42061.835196759253</v>
      </c>
      <c r="U1488" s="10">
        <v>42031.835196759253</v>
      </c>
    </row>
    <row r="1489" spans="1:21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6" t="s">
        <v>8277</v>
      </c>
      <c r="O1489">
        <f t="shared" si="92"/>
        <v>0</v>
      </c>
      <c r="P1489" t="str">
        <f t="shared" si="93"/>
        <v>0</v>
      </c>
      <c r="Q1489" t="s">
        <v>8322</v>
      </c>
      <c r="R1489" t="s">
        <v>8324</v>
      </c>
      <c r="S1489" s="10">
        <f t="shared" si="94"/>
        <v>42554.584155092591</v>
      </c>
      <c r="T1489" s="11">
        <f t="shared" si="95"/>
        <v>42584.584155092591</v>
      </c>
      <c r="U1489" s="10">
        <v>42554.584155092591</v>
      </c>
    </row>
    <row r="1490" spans="1:21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6" t="s">
        <v>8277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41614.229861111111</v>
      </c>
      <c r="T1490" s="11">
        <f t="shared" si="95"/>
        <v>41644.229861111111</v>
      </c>
      <c r="U1490" s="10">
        <v>41614.229861111111</v>
      </c>
    </row>
    <row r="1491" spans="1:21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6" t="s">
        <v>8277</v>
      </c>
      <c r="O1491">
        <f t="shared" si="92"/>
        <v>0</v>
      </c>
      <c r="P1491" t="str">
        <f t="shared" si="93"/>
        <v>0</v>
      </c>
      <c r="Q1491" t="s">
        <v>8322</v>
      </c>
      <c r="R1491" t="s">
        <v>8324</v>
      </c>
      <c r="S1491" s="10">
        <f t="shared" si="94"/>
        <v>41198.278379629628</v>
      </c>
      <c r="T1491" s="11">
        <f t="shared" si="95"/>
        <v>41228.320046296292</v>
      </c>
      <c r="U1491" s="10">
        <v>41198.278379629628</v>
      </c>
    </row>
    <row r="1492" spans="1:21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6" t="s">
        <v>8277</v>
      </c>
      <c r="O1492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10">
        <f t="shared" si="94"/>
        <v>41520.227708333332</v>
      </c>
      <c r="T1492" s="11">
        <f t="shared" si="95"/>
        <v>41549.227708333332</v>
      </c>
      <c r="U1492" s="10">
        <v>41520.227708333332</v>
      </c>
    </row>
    <row r="1493" spans="1:21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6" t="s">
        <v>8277</v>
      </c>
      <c r="O1493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41991.380127314813</v>
      </c>
      <c r="T1493" s="11">
        <f t="shared" si="95"/>
        <v>42050.318055555552</v>
      </c>
      <c r="U1493" s="10">
        <v>41991.380127314813</v>
      </c>
    </row>
    <row r="1494" spans="1:21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6" t="s">
        <v>8277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40682.551458333335</v>
      </c>
      <c r="T1494" s="11">
        <f t="shared" si="95"/>
        <v>40712.551458333335</v>
      </c>
      <c r="U1494" s="10">
        <v>40682.551458333335</v>
      </c>
    </row>
    <row r="1495" spans="1:21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6" t="s">
        <v>8277</v>
      </c>
      <c r="O1495">
        <f t="shared" si="92"/>
        <v>0</v>
      </c>
      <c r="P1495" t="str">
        <f t="shared" si="93"/>
        <v>0</v>
      </c>
      <c r="Q1495" t="s">
        <v>8322</v>
      </c>
      <c r="R1495" t="s">
        <v>8324</v>
      </c>
      <c r="S1495" s="10">
        <f t="shared" si="94"/>
        <v>41411.533275462956</v>
      </c>
      <c r="T1495" s="11">
        <f t="shared" si="95"/>
        <v>41441.533275462956</v>
      </c>
      <c r="U1495" s="10">
        <v>41411.533275462956</v>
      </c>
    </row>
    <row r="1496" spans="1:21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6" t="s">
        <v>8277</v>
      </c>
      <c r="O149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10">
        <f t="shared" si="94"/>
        <v>42067.389039351845</v>
      </c>
      <c r="T1496" s="11">
        <f t="shared" si="95"/>
        <v>42097.318055555552</v>
      </c>
      <c r="U1496" s="10">
        <v>42067.389039351845</v>
      </c>
    </row>
    <row r="1497" spans="1:21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6" t="s">
        <v>8277</v>
      </c>
      <c r="O1497">
        <f t="shared" si="92"/>
        <v>0</v>
      </c>
      <c r="P1497" t="str">
        <f t="shared" si="93"/>
        <v>0</v>
      </c>
      <c r="Q1497" t="s">
        <v>8322</v>
      </c>
      <c r="R1497" t="s">
        <v>8324</v>
      </c>
      <c r="S1497" s="10">
        <f t="shared" si="94"/>
        <v>40752.456377314811</v>
      </c>
      <c r="T1497" s="11">
        <f t="shared" si="95"/>
        <v>40782.456377314811</v>
      </c>
      <c r="U1497" s="10">
        <v>40752.456377314811</v>
      </c>
    </row>
    <row r="1498" spans="1:21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6" t="s">
        <v>8277</v>
      </c>
      <c r="O1498">
        <f t="shared" si="92"/>
        <v>0</v>
      </c>
      <c r="P1498" t="str">
        <f t="shared" si="93"/>
        <v>0</v>
      </c>
      <c r="Q1498" t="s">
        <v>8322</v>
      </c>
      <c r="R1498" t="s">
        <v>8324</v>
      </c>
      <c r="S1498" s="10">
        <f t="shared" si="94"/>
        <v>41838.141886574071</v>
      </c>
      <c r="T1498" s="11">
        <f t="shared" si="95"/>
        <v>41898.141886574071</v>
      </c>
      <c r="U1498" s="10">
        <v>41838.141886574071</v>
      </c>
    </row>
    <row r="1499" spans="1:21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6" t="s">
        <v>8277</v>
      </c>
      <c r="O1499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41444.309282407405</v>
      </c>
      <c r="T1499" s="11">
        <f t="shared" si="95"/>
        <v>41486.488194444442</v>
      </c>
      <c r="U1499" s="10">
        <v>41444.309282407405</v>
      </c>
    </row>
    <row r="1500" spans="1:21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6" t="s">
        <v>8277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41840.650208333333</v>
      </c>
      <c r="T1500" s="11">
        <f t="shared" si="95"/>
        <v>41885.650208333333</v>
      </c>
      <c r="U1500" s="10">
        <v>41840.650208333333</v>
      </c>
    </row>
    <row r="1501" spans="1:21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6" t="s">
        <v>8277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42526.673993055556</v>
      </c>
      <c r="T1501" s="11">
        <f t="shared" si="95"/>
        <v>42586.673993055556</v>
      </c>
      <c r="U1501" s="10">
        <v>42526.673993055556</v>
      </c>
    </row>
    <row r="1502" spans="1:21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6" t="s">
        <v>8277</v>
      </c>
      <c r="O1502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10">
        <f t="shared" si="94"/>
        <v>41365.57126157407</v>
      </c>
      <c r="T1502" s="11">
        <f t="shared" si="95"/>
        <v>41395.57126157407</v>
      </c>
      <c r="U1502" s="10">
        <v>41365.57126157407</v>
      </c>
    </row>
    <row r="1503" spans="1:21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6" t="s">
        <v>8287</v>
      </c>
      <c r="O1503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10">
        <f t="shared" si="94"/>
        <v>42163.2502662037</v>
      </c>
      <c r="T1503" s="11">
        <f t="shared" si="95"/>
        <v>42193.2502662037</v>
      </c>
      <c r="U1503" s="10">
        <v>42163.2502662037</v>
      </c>
    </row>
    <row r="1504" spans="1:21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6" t="s">
        <v>8287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10">
        <f t="shared" si="94"/>
        <v>42426.20925925926</v>
      </c>
      <c r="T1504" s="11">
        <f t="shared" si="95"/>
        <v>42454.583333333336</v>
      </c>
      <c r="U1504" s="10">
        <v>42426.20925925926</v>
      </c>
    </row>
    <row r="1505" spans="1:21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6" t="s">
        <v>8287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10">
        <f t="shared" si="94"/>
        <v>42606.01390046296</v>
      </c>
      <c r="T1505" s="11">
        <f t="shared" si="95"/>
        <v>42666.01390046296</v>
      </c>
      <c r="U1505" s="10">
        <v>42606.01390046296</v>
      </c>
    </row>
    <row r="1506" spans="1:21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6" t="s">
        <v>8287</v>
      </c>
      <c r="O150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10">
        <f t="shared" si="94"/>
        <v>41772.32435185185</v>
      </c>
      <c r="T1506" s="11">
        <f t="shared" si="95"/>
        <v>41800.022916666661</v>
      </c>
      <c r="U1506" s="10">
        <v>41772.32435185185</v>
      </c>
    </row>
    <row r="1507" spans="1:21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6" t="s">
        <v>8287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10">
        <f t="shared" si="94"/>
        <v>42414.109988425924</v>
      </c>
      <c r="T1507" s="11">
        <f t="shared" si="95"/>
        <v>42451.500694444439</v>
      </c>
      <c r="U1507" s="10">
        <v>42414.109988425924</v>
      </c>
    </row>
    <row r="1508" spans="1:21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6" t="s">
        <v>8287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10">
        <f t="shared" si="94"/>
        <v>41814.452592592592</v>
      </c>
      <c r="T1508" s="11">
        <f t="shared" si="95"/>
        <v>41844.452592592592</v>
      </c>
      <c r="U1508" s="10">
        <v>41814.452592592592</v>
      </c>
    </row>
    <row r="1509" spans="1:21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6" t="s">
        <v>8287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10">
        <f t="shared" si="94"/>
        <v>40254.117002314808</v>
      </c>
      <c r="T1509" s="11">
        <f t="shared" si="95"/>
        <v>40313.006944444445</v>
      </c>
      <c r="U1509" s="10">
        <v>40254.117002314808</v>
      </c>
    </row>
    <row r="1510" spans="1:21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6" t="s">
        <v>8287</v>
      </c>
      <c r="O15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10">
        <f t="shared" si="94"/>
        <v>41786.281030092592</v>
      </c>
      <c r="T1510" s="11">
        <f t="shared" si="95"/>
        <v>41817.281030092592</v>
      </c>
      <c r="U1510" s="10">
        <v>41786.281030092592</v>
      </c>
    </row>
    <row r="1511" spans="1:21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6" t="s">
        <v>8287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10">
        <f t="shared" si="94"/>
        <v>42751.200057870366</v>
      </c>
      <c r="T1511" s="11">
        <f t="shared" si="95"/>
        <v>42780.624305555553</v>
      </c>
      <c r="U1511" s="10">
        <v>42751.200057870366</v>
      </c>
    </row>
    <row r="1512" spans="1:21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6" t="s">
        <v>8287</v>
      </c>
      <c r="O1512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10">
        <f t="shared" si="94"/>
        <v>41809.051828703705</v>
      </c>
      <c r="T1512" s="11">
        <f t="shared" si="95"/>
        <v>41839.051828703705</v>
      </c>
      <c r="U1512" s="10">
        <v>41809.051828703705</v>
      </c>
    </row>
    <row r="1513" spans="1:21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6" t="s">
        <v>8287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10">
        <f t="shared" si="94"/>
        <v>42296.250046296293</v>
      </c>
      <c r="T1513" s="11">
        <f t="shared" si="95"/>
        <v>42326.291712962957</v>
      </c>
      <c r="U1513" s="10">
        <v>42296.250046296293</v>
      </c>
    </row>
    <row r="1514" spans="1:21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6" t="s">
        <v>8287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10">
        <f t="shared" si="94"/>
        <v>42741.351145833331</v>
      </c>
      <c r="T1514" s="11">
        <f t="shared" si="95"/>
        <v>42771.351145833331</v>
      </c>
      <c r="U1514" s="10">
        <v>42741.351145833331</v>
      </c>
    </row>
    <row r="1515" spans="1:21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6" t="s">
        <v>8287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10">
        <f t="shared" si="94"/>
        <v>41806.30400462963</v>
      </c>
      <c r="T1515" s="11">
        <f t="shared" si="95"/>
        <v>41836.30400462963</v>
      </c>
      <c r="U1515" s="10">
        <v>41806.30400462963</v>
      </c>
    </row>
    <row r="1516" spans="1:21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6" t="s">
        <v>8287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10">
        <f t="shared" si="94"/>
        <v>42234.264351851853</v>
      </c>
      <c r="T1516" s="11">
        <f t="shared" si="95"/>
        <v>42274.264351851853</v>
      </c>
      <c r="U1516" s="10">
        <v>42234.264351851853</v>
      </c>
    </row>
    <row r="1517" spans="1:21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6" t="s">
        <v>8287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10">
        <f t="shared" si="94"/>
        <v>42414.92010416666</v>
      </c>
      <c r="T1517" s="11">
        <f t="shared" si="95"/>
        <v>42444.878437499996</v>
      </c>
      <c r="U1517" s="10">
        <v>42414.92010416666</v>
      </c>
    </row>
    <row r="1518" spans="1:21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6" t="s">
        <v>8287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10">
        <f t="shared" si="94"/>
        <v>42619.133009259262</v>
      </c>
      <c r="T1518" s="11">
        <f t="shared" si="95"/>
        <v>42649.249999999993</v>
      </c>
      <c r="U1518" s="10">
        <v>42619.133009259262</v>
      </c>
    </row>
    <row r="1519" spans="1:21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6" t="s">
        <v>8287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10">
        <f t="shared" si="94"/>
        <v>41948.233252314814</v>
      </c>
      <c r="T1519" s="11">
        <f t="shared" si="95"/>
        <v>41978.916666666664</v>
      </c>
      <c r="U1519" s="10">
        <v>41948.233252314814</v>
      </c>
    </row>
    <row r="1520" spans="1:21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6" t="s">
        <v>8287</v>
      </c>
      <c r="O152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10">
        <f t="shared" si="94"/>
        <v>41760.486712962964</v>
      </c>
      <c r="T1520" s="11">
        <f t="shared" si="95"/>
        <v>41790.486712962964</v>
      </c>
      <c r="U1520" s="10">
        <v>41760.486712962964</v>
      </c>
    </row>
    <row r="1521" spans="1:21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6" t="s">
        <v>8287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10">
        <f t="shared" si="94"/>
        <v>41782.408368055556</v>
      </c>
      <c r="T1521" s="11">
        <f t="shared" si="95"/>
        <v>41810.582638888889</v>
      </c>
      <c r="U1521" s="10">
        <v>41782.408368055556</v>
      </c>
    </row>
    <row r="1522" spans="1:21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6" t="s">
        <v>8287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10">
        <f t="shared" si="94"/>
        <v>41955.524456018517</v>
      </c>
      <c r="T1522" s="11">
        <f t="shared" si="95"/>
        <v>41991.833333333336</v>
      </c>
      <c r="U1522" s="10">
        <v>41955.524456018517</v>
      </c>
    </row>
    <row r="1523" spans="1:21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6" t="s">
        <v>8287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10">
        <f t="shared" si="94"/>
        <v>42492.834386574068</v>
      </c>
      <c r="T1523" s="11">
        <f t="shared" si="95"/>
        <v>42527.834386574068</v>
      </c>
      <c r="U1523" s="10">
        <v>42492.834386574068</v>
      </c>
    </row>
    <row r="1524" spans="1:21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6" t="s">
        <v>8287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10">
        <f t="shared" si="94"/>
        <v>41899.496979166666</v>
      </c>
      <c r="T1524" s="11">
        <f t="shared" si="95"/>
        <v>41929.496979166666</v>
      </c>
      <c r="U1524" s="10">
        <v>41899.496979166666</v>
      </c>
    </row>
    <row r="1525" spans="1:21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6" t="s">
        <v>8287</v>
      </c>
      <c r="O152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10">
        <f t="shared" si="94"/>
        <v>41964.418009259258</v>
      </c>
      <c r="T1525" s="11">
        <f t="shared" si="95"/>
        <v>41995.666666666664</v>
      </c>
      <c r="U1525" s="10">
        <v>41964.418009259258</v>
      </c>
    </row>
    <row r="1526" spans="1:21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6" t="s">
        <v>8287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10">
        <f t="shared" si="94"/>
        <v>42756.167708333327</v>
      </c>
      <c r="T1526" s="11">
        <f t="shared" si="95"/>
        <v>42786.167708333327</v>
      </c>
      <c r="U1526" s="10">
        <v>42756.167708333327</v>
      </c>
    </row>
    <row r="1527" spans="1:21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6" t="s">
        <v>8287</v>
      </c>
      <c r="O152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10">
        <f t="shared" si="94"/>
        <v>42570.369652777772</v>
      </c>
      <c r="T1527" s="11">
        <f t="shared" si="95"/>
        <v>42600.369652777772</v>
      </c>
      <c r="U1527" s="10">
        <v>42570.369652777772</v>
      </c>
    </row>
    <row r="1528" spans="1:21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6" t="s">
        <v>8287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10">
        <f t="shared" si="94"/>
        <v>42338.942673611113</v>
      </c>
      <c r="T1528" s="11">
        <f t="shared" si="95"/>
        <v>42387.942673611113</v>
      </c>
      <c r="U1528" s="10">
        <v>42338.942673611113</v>
      </c>
    </row>
    <row r="1529" spans="1:21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6" t="s">
        <v>8287</v>
      </c>
      <c r="O1529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10">
        <f t="shared" si="94"/>
        <v>42780.267199074071</v>
      </c>
      <c r="T1529" s="11">
        <f t="shared" si="95"/>
        <v>42808.225532407407</v>
      </c>
      <c r="U1529" s="10">
        <v>42780.267199074071</v>
      </c>
    </row>
    <row r="1530" spans="1:21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6" t="s">
        <v>8287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10">
        <f t="shared" si="94"/>
        <v>42736.399560185186</v>
      </c>
      <c r="T1530" s="11">
        <f t="shared" si="95"/>
        <v>42766.666666666664</v>
      </c>
      <c r="U1530" s="10">
        <v>42736.399560185186</v>
      </c>
    </row>
    <row r="1531" spans="1:21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6" t="s">
        <v>8287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10">
        <f t="shared" si="94"/>
        <v>42052.295370370368</v>
      </c>
      <c r="T1531" s="11">
        <f t="shared" si="95"/>
        <v>42082.253703703704</v>
      </c>
      <c r="U1531" s="10">
        <v>42052.295370370368</v>
      </c>
    </row>
    <row r="1532" spans="1:21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6" t="s">
        <v>8287</v>
      </c>
      <c r="O1532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10">
        <f t="shared" si="94"/>
        <v>42275.433969907404</v>
      </c>
      <c r="T1532" s="11">
        <f t="shared" si="95"/>
        <v>42300.433969907404</v>
      </c>
      <c r="U1532" s="10">
        <v>42275.433969907404</v>
      </c>
    </row>
    <row r="1533" spans="1:21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6" t="s">
        <v>8287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10">
        <f t="shared" si="94"/>
        <v>41941.469050925924</v>
      </c>
      <c r="T1533" s="11">
        <f t="shared" si="95"/>
        <v>41973.791666666664</v>
      </c>
      <c r="U1533" s="10">
        <v>41941.469050925924</v>
      </c>
    </row>
    <row r="1534" spans="1:21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6" t="s">
        <v>8287</v>
      </c>
      <c r="O153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10">
        <f t="shared" si="94"/>
        <v>42391.141956018517</v>
      </c>
      <c r="T1534" s="11">
        <f t="shared" si="95"/>
        <v>42415.291666666664</v>
      </c>
      <c r="U1534" s="10">
        <v>42391.141956018517</v>
      </c>
    </row>
    <row r="1535" spans="1:21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6" t="s">
        <v>8287</v>
      </c>
      <c r="O153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10">
        <f t="shared" si="94"/>
        <v>42442.668715277774</v>
      </c>
      <c r="T1535" s="11">
        <f t="shared" si="95"/>
        <v>42491.832638888889</v>
      </c>
      <c r="U1535" s="10">
        <v>42442.668715277774</v>
      </c>
    </row>
    <row r="1536" spans="1:21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6" t="s">
        <v>8287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10">
        <f t="shared" si="94"/>
        <v>42221.340995370367</v>
      </c>
      <c r="T1536" s="11">
        <f t="shared" si="95"/>
        <v>42251.340995370367</v>
      </c>
      <c r="U1536" s="10">
        <v>42221.340995370367</v>
      </c>
    </row>
    <row r="1537" spans="1:21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6" t="s">
        <v>8287</v>
      </c>
      <c r="O153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10">
        <f t="shared" si="94"/>
        <v>42484.495729166665</v>
      </c>
      <c r="T1537" s="11">
        <f t="shared" si="95"/>
        <v>42513.583333333336</v>
      </c>
      <c r="U1537" s="10">
        <v>42484.495729166665</v>
      </c>
    </row>
    <row r="1538" spans="1:21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6" t="s">
        <v>8287</v>
      </c>
      <c r="O1538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10">
        <f t="shared" si="94"/>
        <v>42213.468865740739</v>
      </c>
      <c r="T1538" s="11">
        <f t="shared" si="95"/>
        <v>42243.468865740739</v>
      </c>
      <c r="U1538" s="10">
        <v>42213.468865740739</v>
      </c>
    </row>
    <row r="1539" spans="1:21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6" t="s">
        <v>8287</v>
      </c>
      <c r="O1539">
        <f t="shared" ref="O1539:O1602" si="96">(E1539/D1539)*100</f>
        <v>179.9</v>
      </c>
      <c r="P1539">
        <f t="shared" ref="P1539:P1602" si="97">IFERROR(E1539/L1539,"0")</f>
        <v>96.375</v>
      </c>
      <c r="Q1539" t="s">
        <v>8338</v>
      </c>
      <c r="R1539" t="s">
        <v>8339</v>
      </c>
      <c r="S1539" s="10">
        <f t="shared" ref="S1539:S1602" si="98">(J1539/86400)+25569+(-8/24)</f>
        <v>42551.981793981475</v>
      </c>
      <c r="T1539" s="11">
        <f t="shared" ref="T1539:T1602" si="99">(I1539/86400)+25569+(-8/24)</f>
        <v>42588.416666666664</v>
      </c>
      <c r="U1539" s="10">
        <v>42551.981793981475</v>
      </c>
    </row>
    <row r="1540" spans="1:21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6" t="s">
        <v>8287</v>
      </c>
      <c r="O154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10">
        <f t="shared" si="98"/>
        <v>41981.44872685185</v>
      </c>
      <c r="T1540" s="11">
        <f t="shared" si="99"/>
        <v>42026.44872685185</v>
      </c>
      <c r="U1540" s="10">
        <v>41981.44872685185</v>
      </c>
    </row>
    <row r="1541" spans="1:21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6" t="s">
        <v>8287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10">
        <f t="shared" si="98"/>
        <v>42705.585868055554</v>
      </c>
      <c r="T1541" s="11">
        <f t="shared" si="99"/>
        <v>42738.585868055554</v>
      </c>
      <c r="U1541" s="10">
        <v>42705.585868055554</v>
      </c>
    </row>
    <row r="1542" spans="1:21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6" t="s">
        <v>8287</v>
      </c>
      <c r="O1542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10">
        <f t="shared" si="98"/>
        <v>41938.673796296294</v>
      </c>
      <c r="T1542" s="11">
        <f t="shared" si="99"/>
        <v>41968.718749999993</v>
      </c>
      <c r="U1542" s="10">
        <v>41938.673796296294</v>
      </c>
    </row>
    <row r="1543" spans="1:21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6" t="s">
        <v>8291</v>
      </c>
      <c r="O1543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41974.378912037035</v>
      </c>
      <c r="T1543" s="11">
        <f t="shared" si="99"/>
        <v>42004.378912037035</v>
      </c>
      <c r="U1543" s="10">
        <v>41974.378912037035</v>
      </c>
    </row>
    <row r="1544" spans="1:21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6" t="s">
        <v>8291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42170.663194444445</v>
      </c>
      <c r="T1544" s="11">
        <f t="shared" si="99"/>
        <v>42185.663194444445</v>
      </c>
      <c r="U1544" s="10">
        <v>42170.663194444445</v>
      </c>
    </row>
    <row r="1545" spans="1:21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6" t="s">
        <v>8291</v>
      </c>
      <c r="O154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41935.176319444443</v>
      </c>
      <c r="T1545" s="11">
        <f t="shared" si="99"/>
        <v>41965.217986111107</v>
      </c>
      <c r="U1545" s="10">
        <v>41935.176319444443</v>
      </c>
    </row>
    <row r="1546" spans="1:21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6" t="s">
        <v>8291</v>
      </c>
      <c r="O1546">
        <f t="shared" si="96"/>
        <v>0</v>
      </c>
      <c r="P1546" t="str">
        <f t="shared" si="97"/>
        <v>0</v>
      </c>
      <c r="Q1546" t="s">
        <v>8338</v>
      </c>
      <c r="R1546" t="s">
        <v>8343</v>
      </c>
      <c r="S1546" s="10">
        <f t="shared" si="98"/>
        <v>42052.717870370368</v>
      </c>
      <c r="T1546" s="11">
        <f t="shared" si="99"/>
        <v>42094.679166666661</v>
      </c>
      <c r="U1546" s="10">
        <v>42052.717870370368</v>
      </c>
    </row>
    <row r="1547" spans="1:21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6" t="s">
        <v>8291</v>
      </c>
      <c r="O1547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42031.551319444443</v>
      </c>
      <c r="T1547" s="11">
        <f t="shared" si="99"/>
        <v>42065.552777777775</v>
      </c>
      <c r="U1547" s="10">
        <v>42031.551319444443</v>
      </c>
    </row>
    <row r="1548" spans="1:21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6" t="s">
        <v>8291</v>
      </c>
      <c r="O1548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10">
        <f t="shared" si="98"/>
        <v>41838.879618055551</v>
      </c>
      <c r="T1548" s="11">
        <f t="shared" si="99"/>
        <v>41898.879618055551</v>
      </c>
      <c r="U1548" s="10">
        <v>41838.879618055551</v>
      </c>
    </row>
    <row r="1549" spans="1:21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6" t="s">
        <v>8291</v>
      </c>
      <c r="O1549">
        <f t="shared" si="96"/>
        <v>0</v>
      </c>
      <c r="P1549" t="str">
        <f t="shared" si="97"/>
        <v>0</v>
      </c>
      <c r="Q1549" t="s">
        <v>8338</v>
      </c>
      <c r="R1549" t="s">
        <v>8343</v>
      </c>
      <c r="S1549" s="10">
        <f t="shared" si="98"/>
        <v>42782.093541666669</v>
      </c>
      <c r="T1549" s="11">
        <f t="shared" si="99"/>
        <v>42789.093541666669</v>
      </c>
      <c r="U1549" s="10">
        <v>42782.093541666669</v>
      </c>
    </row>
    <row r="1550" spans="1:21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6" t="s">
        <v>8291</v>
      </c>
      <c r="O1550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42286.548842592594</v>
      </c>
      <c r="T1550" s="11">
        <f t="shared" si="99"/>
        <v>42316.590509259258</v>
      </c>
      <c r="U1550" s="10">
        <v>42286.548842592594</v>
      </c>
    </row>
    <row r="1551" spans="1:21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6" t="s">
        <v>8291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10">
        <f t="shared" si="98"/>
        <v>42280.802766203698</v>
      </c>
      <c r="T1551" s="11">
        <f t="shared" si="99"/>
        <v>42310.84443287037</v>
      </c>
      <c r="U1551" s="10">
        <v>42280.802766203698</v>
      </c>
    </row>
    <row r="1552" spans="1:21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6" t="s">
        <v>8291</v>
      </c>
      <c r="O1552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10">
        <f t="shared" si="98"/>
        <v>42472.11613425926</v>
      </c>
      <c r="T1552" s="11">
        <f t="shared" si="99"/>
        <v>42502.11613425926</v>
      </c>
      <c r="U1552" s="10">
        <v>42472.11613425926</v>
      </c>
    </row>
    <row r="1553" spans="1:21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6" t="s">
        <v>8291</v>
      </c>
      <c r="O1553">
        <f t="shared" si="96"/>
        <v>0</v>
      </c>
      <c r="P1553" t="str">
        <f t="shared" si="97"/>
        <v>0</v>
      </c>
      <c r="Q1553" t="s">
        <v>8338</v>
      </c>
      <c r="R1553" t="s">
        <v>8343</v>
      </c>
      <c r="S1553" s="10">
        <f t="shared" si="98"/>
        <v>42121.491192129623</v>
      </c>
      <c r="T1553" s="11">
        <f t="shared" si="99"/>
        <v>42151.491192129623</v>
      </c>
      <c r="U1553" s="10">
        <v>42121.491192129623</v>
      </c>
    </row>
    <row r="1554" spans="1:21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6" t="s">
        <v>8291</v>
      </c>
      <c r="O1554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10">
        <f t="shared" si="98"/>
        <v>41892.355416666665</v>
      </c>
      <c r="T1554" s="11">
        <f t="shared" si="99"/>
        <v>41912.832638888889</v>
      </c>
      <c r="U1554" s="10">
        <v>41892.355416666665</v>
      </c>
    </row>
    <row r="1555" spans="1:21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6" t="s">
        <v>8291</v>
      </c>
      <c r="O1555">
        <f t="shared" si="96"/>
        <v>0</v>
      </c>
      <c r="P1555" t="str">
        <f t="shared" si="97"/>
        <v>0</v>
      </c>
      <c r="Q1555" t="s">
        <v>8338</v>
      </c>
      <c r="R1555" t="s">
        <v>8343</v>
      </c>
      <c r="S1555" s="10">
        <f t="shared" si="98"/>
        <v>42218.949618055551</v>
      </c>
      <c r="T1555" s="11">
        <f t="shared" si="99"/>
        <v>42248.949618055551</v>
      </c>
      <c r="U1555" s="10">
        <v>42218.949618055551</v>
      </c>
    </row>
    <row r="1556" spans="1:21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6" t="s">
        <v>8291</v>
      </c>
      <c r="O1556">
        <f t="shared" si="96"/>
        <v>0</v>
      </c>
      <c r="P1556" t="str">
        <f t="shared" si="97"/>
        <v>0</v>
      </c>
      <c r="Q1556" t="s">
        <v>8338</v>
      </c>
      <c r="R1556" t="s">
        <v>8343</v>
      </c>
      <c r="S1556" s="10">
        <f t="shared" si="98"/>
        <v>42187.918865740743</v>
      </c>
      <c r="T1556" s="11">
        <f t="shared" si="99"/>
        <v>42217.918865740743</v>
      </c>
      <c r="U1556" s="10">
        <v>42187.918865740743</v>
      </c>
    </row>
    <row r="1557" spans="1:21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6" t="s">
        <v>8291</v>
      </c>
      <c r="O1557">
        <f t="shared" si="96"/>
        <v>0</v>
      </c>
      <c r="P1557" t="str">
        <f t="shared" si="97"/>
        <v>0</v>
      </c>
      <c r="Q1557" t="s">
        <v>8338</v>
      </c>
      <c r="R1557" t="s">
        <v>8343</v>
      </c>
      <c r="S1557" s="10">
        <f t="shared" si="98"/>
        <v>42241.280462962961</v>
      </c>
      <c r="T1557" s="11">
        <f t="shared" si="99"/>
        <v>42264.374999999993</v>
      </c>
      <c r="U1557" s="10">
        <v>42241.280462962961</v>
      </c>
    </row>
    <row r="1558" spans="1:21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6" t="s">
        <v>8291</v>
      </c>
      <c r="O1558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10">
        <f t="shared" si="98"/>
        <v>42524.819722222215</v>
      </c>
      <c r="T1558" s="11">
        <f t="shared" si="99"/>
        <v>42554.819722222215</v>
      </c>
      <c r="U1558" s="10">
        <v>42524.819722222215</v>
      </c>
    </row>
    <row r="1559" spans="1:21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6" t="s">
        <v>8291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41871.319826388884</v>
      </c>
      <c r="T1559" s="11">
        <f t="shared" si="99"/>
        <v>41902.319826388884</v>
      </c>
      <c r="U1559" s="10">
        <v>41871.319826388884</v>
      </c>
    </row>
    <row r="1560" spans="1:21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6" t="s">
        <v>8291</v>
      </c>
      <c r="O1560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10">
        <f t="shared" si="98"/>
        <v>42185.064340277771</v>
      </c>
      <c r="T1560" s="11">
        <f t="shared" si="99"/>
        <v>42244.174999999996</v>
      </c>
      <c r="U1560" s="10">
        <v>42185.064340277771</v>
      </c>
    </row>
    <row r="1561" spans="1:21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6" t="s">
        <v>8291</v>
      </c>
      <c r="O1561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42107.719895833332</v>
      </c>
      <c r="T1561" s="11">
        <f t="shared" si="99"/>
        <v>42122.719895833332</v>
      </c>
      <c r="U1561" s="10">
        <v>42107.719895833332</v>
      </c>
    </row>
    <row r="1562" spans="1:21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6" t="s">
        <v>8291</v>
      </c>
      <c r="O1562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41935.687418981477</v>
      </c>
      <c r="T1562" s="11">
        <f t="shared" si="99"/>
        <v>41955.729085648149</v>
      </c>
      <c r="U1562" s="10">
        <v>41935.687418981477</v>
      </c>
    </row>
    <row r="1563" spans="1:21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6" t="s">
        <v>8292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41554.708368055552</v>
      </c>
      <c r="T1563" s="11">
        <f t="shared" si="99"/>
        <v>41584.750034722216</v>
      </c>
      <c r="U1563" s="10">
        <v>41554.708368055552</v>
      </c>
    </row>
    <row r="1564" spans="1:21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6" t="s">
        <v>8292</v>
      </c>
      <c r="O1564">
        <f t="shared" si="96"/>
        <v>0</v>
      </c>
      <c r="P1564" t="str">
        <f t="shared" si="97"/>
        <v>0</v>
      </c>
      <c r="Q1564" t="s">
        <v>8322</v>
      </c>
      <c r="R1564" t="s">
        <v>8344</v>
      </c>
      <c r="S1564" s="10">
        <f t="shared" si="98"/>
        <v>40079.232824074068</v>
      </c>
      <c r="T1564" s="11">
        <f t="shared" si="99"/>
        <v>40148.701388888883</v>
      </c>
      <c r="U1564" s="10">
        <v>40079.232824074068</v>
      </c>
    </row>
    <row r="1565" spans="1:21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6" t="s">
        <v>8292</v>
      </c>
      <c r="O1565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41652.409155092588</v>
      </c>
      <c r="T1565" s="11">
        <f t="shared" si="99"/>
        <v>41712.367488425924</v>
      </c>
      <c r="U1565" s="10">
        <v>41652.409155092588</v>
      </c>
    </row>
    <row r="1566" spans="1:21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6" t="s">
        <v>8292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42121.033668981479</v>
      </c>
      <c r="T1566" s="11">
        <f t="shared" si="99"/>
        <v>42152.503472222219</v>
      </c>
      <c r="U1566" s="10">
        <v>42121.033668981479</v>
      </c>
    </row>
    <row r="1567" spans="1:21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6" t="s">
        <v>8292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40672.396539351852</v>
      </c>
      <c r="T1567" s="11">
        <f t="shared" si="99"/>
        <v>40702.396539351852</v>
      </c>
      <c r="U1567" s="10">
        <v>40672.396539351852</v>
      </c>
    </row>
    <row r="1568" spans="1:21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6" t="s">
        <v>8292</v>
      </c>
      <c r="O1568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10">
        <f t="shared" si="98"/>
        <v>42549.583379629628</v>
      </c>
      <c r="T1568" s="11">
        <f t="shared" si="99"/>
        <v>42578.583333333336</v>
      </c>
      <c r="U1568" s="10">
        <v>42549.583379629628</v>
      </c>
    </row>
    <row r="1569" spans="1:21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6" t="s">
        <v>8292</v>
      </c>
      <c r="O1569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10">
        <f t="shared" si="98"/>
        <v>41671.603530092594</v>
      </c>
      <c r="T1569" s="11">
        <f t="shared" si="99"/>
        <v>41686.666666666664</v>
      </c>
      <c r="U1569" s="10">
        <v>41671.603530092594</v>
      </c>
    </row>
    <row r="1570" spans="1:21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6" t="s">
        <v>8292</v>
      </c>
      <c r="O1570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41961.728993055549</v>
      </c>
      <c r="T1570" s="11">
        <f t="shared" si="99"/>
        <v>41996.728993055549</v>
      </c>
      <c r="U1570" s="10">
        <v>41961.728993055549</v>
      </c>
    </row>
    <row r="1571" spans="1:2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6" t="s">
        <v>8292</v>
      </c>
      <c r="O1571">
        <f t="shared" si="96"/>
        <v>0</v>
      </c>
      <c r="P1571" t="str">
        <f t="shared" si="97"/>
        <v>0</v>
      </c>
      <c r="Q1571" t="s">
        <v>8322</v>
      </c>
      <c r="R1571" t="s">
        <v>8344</v>
      </c>
      <c r="S1571" s="10">
        <f t="shared" si="98"/>
        <v>41389.346226851849</v>
      </c>
      <c r="T1571" s="11">
        <f t="shared" si="99"/>
        <v>41419.346226851849</v>
      </c>
      <c r="U1571" s="10">
        <v>41389.346226851849</v>
      </c>
    </row>
    <row r="1572" spans="1:21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6" t="s">
        <v>8292</v>
      </c>
      <c r="O1572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10">
        <f t="shared" si="98"/>
        <v>42438.480115740742</v>
      </c>
      <c r="T1572" s="11">
        <f t="shared" si="99"/>
        <v>42468.43844907407</v>
      </c>
      <c r="U1572" s="10">
        <v>42438.480115740742</v>
      </c>
    </row>
    <row r="1573" spans="1:21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6" t="s">
        <v>8292</v>
      </c>
      <c r="O1573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42144.43614583333</v>
      </c>
      <c r="T1573" s="11">
        <f t="shared" si="99"/>
        <v>42174.43614583333</v>
      </c>
      <c r="U1573" s="10">
        <v>42144.43614583333</v>
      </c>
    </row>
    <row r="1574" spans="1:21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6" t="s">
        <v>8292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10">
        <f t="shared" si="98"/>
        <v>42403.699756944443</v>
      </c>
      <c r="T1574" s="11">
        <f t="shared" si="99"/>
        <v>42428.665972222218</v>
      </c>
      <c r="U1574" s="10">
        <v>42403.699756944443</v>
      </c>
    </row>
    <row r="1575" spans="1:21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6" t="s">
        <v>8292</v>
      </c>
      <c r="O1575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10">
        <f t="shared" si="98"/>
        <v>42785.666689814818</v>
      </c>
      <c r="T1575" s="11">
        <f t="shared" si="99"/>
        <v>42825.832638888889</v>
      </c>
      <c r="U1575" s="10">
        <v>42785.666689814818</v>
      </c>
    </row>
    <row r="1576" spans="1:21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6" t="s">
        <v>8292</v>
      </c>
      <c r="O157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10">
        <f t="shared" si="98"/>
        <v>42017.594085648147</v>
      </c>
      <c r="T1576" s="11">
        <f t="shared" si="99"/>
        <v>42052.594085648147</v>
      </c>
      <c r="U1576" s="10">
        <v>42017.594085648147</v>
      </c>
    </row>
    <row r="1577" spans="1:21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6" t="s">
        <v>8292</v>
      </c>
      <c r="O157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10">
        <f t="shared" si="98"/>
        <v>41799.190925925919</v>
      </c>
      <c r="T1577" s="11">
        <f t="shared" si="99"/>
        <v>41829.190925925919</v>
      </c>
      <c r="U1577" s="10">
        <v>41799.190925925919</v>
      </c>
    </row>
    <row r="1578" spans="1:21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6" t="s">
        <v>8292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42140.545925925922</v>
      </c>
      <c r="T1578" s="11">
        <f t="shared" si="99"/>
        <v>42185.545925925922</v>
      </c>
      <c r="U1578" s="10">
        <v>42140.545925925922</v>
      </c>
    </row>
    <row r="1579" spans="1:21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6" t="s">
        <v>8292</v>
      </c>
      <c r="O1579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41054.514444444438</v>
      </c>
      <c r="T1579" s="11">
        <f t="shared" si="99"/>
        <v>41114.514444444438</v>
      </c>
      <c r="U1579" s="10">
        <v>41054.514444444438</v>
      </c>
    </row>
    <row r="1580" spans="1:21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6" t="s">
        <v>8292</v>
      </c>
      <c r="O1580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40398.732534722221</v>
      </c>
      <c r="T1580" s="11">
        <f t="shared" si="99"/>
        <v>40422.75</v>
      </c>
      <c r="U1580" s="10">
        <v>40398.732534722221</v>
      </c>
    </row>
    <row r="1581" spans="1:21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6" t="s">
        <v>8292</v>
      </c>
      <c r="O1581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41481.663090277776</v>
      </c>
      <c r="T1581" s="11">
        <f t="shared" si="99"/>
        <v>41514.663090277776</v>
      </c>
      <c r="U1581" s="10">
        <v>41481.663090277776</v>
      </c>
    </row>
    <row r="1582" spans="1:21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6" t="s">
        <v>8292</v>
      </c>
      <c r="O1582">
        <f t="shared" si="96"/>
        <v>0</v>
      </c>
      <c r="P1582" t="str">
        <f t="shared" si="97"/>
        <v>0</v>
      </c>
      <c r="Q1582" t="s">
        <v>8322</v>
      </c>
      <c r="R1582" t="s">
        <v>8344</v>
      </c>
      <c r="S1582" s="10">
        <f t="shared" si="98"/>
        <v>40989.716736111106</v>
      </c>
      <c r="T1582" s="11">
        <f t="shared" si="99"/>
        <v>41049.716736111106</v>
      </c>
      <c r="U1582" s="10">
        <v>40989.716736111106</v>
      </c>
    </row>
    <row r="1583" spans="1:21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6" t="s">
        <v>8293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42325.115624999999</v>
      </c>
      <c r="T1583" s="11">
        <f t="shared" si="99"/>
        <v>42357.115624999999</v>
      </c>
      <c r="U1583" s="10">
        <v>42325.115624999999</v>
      </c>
    </row>
    <row r="1584" spans="1:21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6" t="s">
        <v>8293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42246.456631944442</v>
      </c>
      <c r="T1584" s="11">
        <f t="shared" si="99"/>
        <v>42303.555555555555</v>
      </c>
      <c r="U1584" s="10">
        <v>42246.456631944442</v>
      </c>
    </row>
    <row r="1585" spans="1:21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6" t="s">
        <v>8293</v>
      </c>
      <c r="O158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41877.571655092594</v>
      </c>
      <c r="T1585" s="11">
        <f t="shared" si="99"/>
        <v>41907.571655092594</v>
      </c>
      <c r="U1585" s="10">
        <v>41877.571655092594</v>
      </c>
    </row>
    <row r="1586" spans="1:21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6" t="s">
        <v>8293</v>
      </c>
      <c r="O1586">
        <f t="shared" si="96"/>
        <v>0</v>
      </c>
      <c r="P1586" t="str">
        <f t="shared" si="97"/>
        <v>0</v>
      </c>
      <c r="Q1586" t="s">
        <v>8338</v>
      </c>
      <c r="R1586" t="s">
        <v>8345</v>
      </c>
      <c r="S1586" s="10">
        <f t="shared" si="98"/>
        <v>41779.315983796296</v>
      </c>
      <c r="T1586" s="11">
        <f t="shared" si="99"/>
        <v>41789.315983796296</v>
      </c>
      <c r="U1586" s="10">
        <v>41779.315983796296</v>
      </c>
    </row>
    <row r="1587" spans="1:21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6" t="s">
        <v>8293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10">
        <f t="shared" si="98"/>
        <v>42707.562129629623</v>
      </c>
      <c r="T1587" s="11">
        <f t="shared" si="99"/>
        <v>42729.124999999993</v>
      </c>
      <c r="U1587" s="10">
        <v>42707.562129629623</v>
      </c>
    </row>
    <row r="1588" spans="1:21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6" t="s">
        <v>8293</v>
      </c>
      <c r="O1588">
        <f t="shared" si="96"/>
        <v>0</v>
      </c>
      <c r="P1588" t="str">
        <f t="shared" si="97"/>
        <v>0</v>
      </c>
      <c r="Q1588" t="s">
        <v>8338</v>
      </c>
      <c r="R1588" t="s">
        <v>8345</v>
      </c>
      <c r="S1588" s="10">
        <f t="shared" si="98"/>
        <v>42068.771087962959</v>
      </c>
      <c r="T1588" s="11">
        <f t="shared" si="99"/>
        <v>42098.729421296295</v>
      </c>
      <c r="U1588" s="10">
        <v>42068.771087962959</v>
      </c>
    </row>
    <row r="1589" spans="1:21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6" t="s">
        <v>8293</v>
      </c>
      <c r="O1589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41956.617650462962</v>
      </c>
      <c r="T1589" s="11">
        <f t="shared" si="99"/>
        <v>41986.617650462962</v>
      </c>
      <c r="U1589" s="10">
        <v>41956.617650462962</v>
      </c>
    </row>
    <row r="1590" spans="1:21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6" t="s">
        <v>8293</v>
      </c>
      <c r="O1590">
        <f t="shared" si="96"/>
        <v>0</v>
      </c>
      <c r="P1590" t="str">
        <f t="shared" si="97"/>
        <v>0</v>
      </c>
      <c r="Q1590" t="s">
        <v>8338</v>
      </c>
      <c r="R1590" t="s">
        <v>8345</v>
      </c>
      <c r="S1590" s="10">
        <f t="shared" si="98"/>
        <v>42004.916655092595</v>
      </c>
      <c r="T1590" s="11">
        <f t="shared" si="99"/>
        <v>42035.508333333331</v>
      </c>
      <c r="U1590" s="10">
        <v>42004.916655092595</v>
      </c>
    </row>
    <row r="1591" spans="1:21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6" t="s">
        <v>8293</v>
      </c>
      <c r="O1591">
        <f t="shared" si="96"/>
        <v>0</v>
      </c>
      <c r="P1591" t="str">
        <f t="shared" si="97"/>
        <v>0</v>
      </c>
      <c r="Q1591" t="s">
        <v>8338</v>
      </c>
      <c r="R1591" t="s">
        <v>8345</v>
      </c>
      <c r="S1591" s="10">
        <f t="shared" si="98"/>
        <v>42256.651458333326</v>
      </c>
      <c r="T1591" s="11">
        <f t="shared" si="99"/>
        <v>42286.651458333326</v>
      </c>
      <c r="U1591" s="10">
        <v>42256.651458333326</v>
      </c>
    </row>
    <row r="1592" spans="1:2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6" t="s">
        <v>8293</v>
      </c>
      <c r="O1592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42240.523888888885</v>
      </c>
      <c r="T1592" s="11">
        <f t="shared" si="99"/>
        <v>42270.523888888885</v>
      </c>
      <c r="U1592" s="10">
        <v>42240.523888888885</v>
      </c>
    </row>
    <row r="1593" spans="1:21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6" t="s">
        <v>8293</v>
      </c>
      <c r="O1593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10">
        <f t="shared" si="98"/>
        <v>42433.392835648141</v>
      </c>
      <c r="T1593" s="11">
        <f t="shared" si="99"/>
        <v>42463.351168981484</v>
      </c>
      <c r="U1593" s="10">
        <v>42433.392835648141</v>
      </c>
    </row>
    <row r="1594" spans="1:21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6" t="s">
        <v>8293</v>
      </c>
      <c r="O1594">
        <f t="shared" si="96"/>
        <v>0</v>
      </c>
      <c r="P1594" t="str">
        <f t="shared" si="97"/>
        <v>0</v>
      </c>
      <c r="Q1594" t="s">
        <v>8338</v>
      </c>
      <c r="R1594" t="s">
        <v>8345</v>
      </c>
      <c r="S1594" s="10">
        <f t="shared" si="98"/>
        <v>42045.73940972222</v>
      </c>
      <c r="T1594" s="11">
        <f t="shared" si="99"/>
        <v>42090.697743055549</v>
      </c>
      <c r="U1594" s="10">
        <v>42045.73940972222</v>
      </c>
    </row>
    <row r="1595" spans="1:21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6" t="s">
        <v>8293</v>
      </c>
      <c r="O1595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42033.51221064815</v>
      </c>
      <c r="T1595" s="11">
        <f t="shared" si="99"/>
        <v>42063.51221064815</v>
      </c>
      <c r="U1595" s="10">
        <v>42033.51221064815</v>
      </c>
    </row>
    <row r="1596" spans="1:21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6" t="s">
        <v>8293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42445.379421296289</v>
      </c>
      <c r="T1596" s="11">
        <f t="shared" si="99"/>
        <v>42505.347916666666</v>
      </c>
      <c r="U1596" s="10">
        <v>42445.379421296289</v>
      </c>
    </row>
    <row r="1597" spans="1:21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6" t="s">
        <v>8293</v>
      </c>
      <c r="O1597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41779.71675925926</v>
      </c>
      <c r="T1597" s="11">
        <f t="shared" si="99"/>
        <v>41808.509027777771</v>
      </c>
      <c r="U1597" s="10">
        <v>41779.71675925926</v>
      </c>
    </row>
    <row r="1598" spans="1:21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6" t="s">
        <v>8293</v>
      </c>
      <c r="O1598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41941.096863425926</v>
      </c>
      <c r="T1598" s="11">
        <f t="shared" si="99"/>
        <v>41986.13853009259</v>
      </c>
      <c r="U1598" s="10">
        <v>41941.096863425926</v>
      </c>
    </row>
    <row r="1599" spans="1:21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6" t="s">
        <v>8293</v>
      </c>
      <c r="O1599">
        <f t="shared" si="96"/>
        <v>0</v>
      </c>
      <c r="P1599" t="str">
        <f t="shared" si="97"/>
        <v>0</v>
      </c>
      <c r="Q1599" t="s">
        <v>8338</v>
      </c>
      <c r="R1599" t="s">
        <v>8345</v>
      </c>
      <c r="S1599" s="10">
        <f t="shared" si="98"/>
        <v>42603.020798611113</v>
      </c>
      <c r="T1599" s="11">
        <f t="shared" si="99"/>
        <v>42633.020798611113</v>
      </c>
      <c r="U1599" s="10">
        <v>42603.020798611113</v>
      </c>
    </row>
    <row r="1600" spans="1:21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6" t="s">
        <v>8293</v>
      </c>
      <c r="O1600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42151.334004629629</v>
      </c>
      <c r="T1600" s="11">
        <f t="shared" si="99"/>
        <v>42211.334004629629</v>
      </c>
      <c r="U1600" s="10">
        <v>42151.334004629629</v>
      </c>
    </row>
    <row r="1601" spans="1:21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6" t="s">
        <v>8293</v>
      </c>
      <c r="O1601">
        <f t="shared" si="96"/>
        <v>0</v>
      </c>
      <c r="P1601" t="str">
        <f t="shared" si="97"/>
        <v>0</v>
      </c>
      <c r="Q1601" t="s">
        <v>8338</v>
      </c>
      <c r="R1601" t="s">
        <v>8345</v>
      </c>
      <c r="S1601" s="10">
        <f t="shared" si="98"/>
        <v>42438.205740740734</v>
      </c>
      <c r="T1601" s="11">
        <f t="shared" si="99"/>
        <v>42468.164074074077</v>
      </c>
      <c r="U1601" s="10">
        <v>42438.205740740734</v>
      </c>
    </row>
    <row r="1602" spans="1:21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6" t="s">
        <v>8293</v>
      </c>
      <c r="O1602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10">
        <f t="shared" si="98"/>
        <v>41790.723981481475</v>
      </c>
      <c r="T1602" s="11">
        <f t="shared" si="99"/>
        <v>41834.882638888885</v>
      </c>
      <c r="U1602" s="10">
        <v>41790.723981481475</v>
      </c>
    </row>
    <row r="1603" spans="1:21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6" t="s">
        <v>8278</v>
      </c>
      <c r="O1603">
        <f t="shared" ref="O1603:O1666" si="100">(E1603/D1603)*100</f>
        <v>108.2492</v>
      </c>
      <c r="P1603">
        <f t="shared" ref="P1603:P1666" si="101">IFERROR(E1603/L1603,"0")</f>
        <v>48.325535714285714</v>
      </c>
      <c r="Q1603" t="s">
        <v>8325</v>
      </c>
      <c r="R1603" t="s">
        <v>8326</v>
      </c>
      <c r="S1603" s="10">
        <f t="shared" ref="S1603:S1666" si="102">(J1603/86400)+25569+(-8/24)</f>
        <v>40637.759641203702</v>
      </c>
      <c r="T1603" s="11">
        <f t="shared" ref="T1603:T1666" si="103">(I1603/86400)+25569+(-8/24)</f>
        <v>40667.759641203702</v>
      </c>
      <c r="U1603" s="10">
        <v>40637.759641203702</v>
      </c>
    </row>
    <row r="1604" spans="1:21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6" t="s">
        <v>8278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10">
        <f t="shared" si="102"/>
        <v>40787.964317129627</v>
      </c>
      <c r="T1604" s="11">
        <f t="shared" si="103"/>
        <v>40830.625</v>
      </c>
      <c r="U1604" s="10">
        <v>40787.964317129627</v>
      </c>
    </row>
    <row r="1605" spans="1:21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6" t="s">
        <v>8278</v>
      </c>
      <c r="O160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10">
        <f t="shared" si="102"/>
        <v>40875.836331018516</v>
      </c>
      <c r="T1605" s="11">
        <f t="shared" si="103"/>
        <v>40935.836331018516</v>
      </c>
      <c r="U1605" s="10">
        <v>40875.836331018516</v>
      </c>
    </row>
    <row r="1606" spans="1:21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6" t="s">
        <v>8278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10">
        <f t="shared" si="102"/>
        <v>40945.511979166666</v>
      </c>
      <c r="T1606" s="11">
        <f t="shared" si="103"/>
        <v>40985.470312500001</v>
      </c>
      <c r="U1606" s="10">
        <v>40945.511979166666</v>
      </c>
    </row>
    <row r="1607" spans="1:21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6" t="s">
        <v>8278</v>
      </c>
      <c r="O160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10">
        <f t="shared" si="102"/>
        <v>40746.679548611108</v>
      </c>
      <c r="T1607" s="11">
        <f t="shared" si="103"/>
        <v>40755.958333333328</v>
      </c>
      <c r="U1607" s="10">
        <v>40746.679548611108</v>
      </c>
    </row>
    <row r="1608" spans="1:21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6" t="s">
        <v>8278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10">
        <f t="shared" si="102"/>
        <v>40535.778217592589</v>
      </c>
      <c r="T1608" s="11">
        <f t="shared" si="103"/>
        <v>40625.736550925925</v>
      </c>
      <c r="U1608" s="10">
        <v>40535.778217592589</v>
      </c>
    </row>
    <row r="1609" spans="1:21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6" t="s">
        <v>8278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10">
        <f t="shared" si="102"/>
        <v>41053.475127314814</v>
      </c>
      <c r="T1609" s="11">
        <f t="shared" si="103"/>
        <v>41074.475127314814</v>
      </c>
      <c r="U1609" s="10">
        <v>41053.475127314814</v>
      </c>
    </row>
    <row r="1610" spans="1:21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6" t="s">
        <v>8278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10">
        <f t="shared" si="102"/>
        <v>41607.497523148144</v>
      </c>
      <c r="T1610" s="11">
        <f t="shared" si="103"/>
        <v>41639.893055555549</v>
      </c>
      <c r="U1610" s="10">
        <v>41607.497523148144</v>
      </c>
    </row>
    <row r="1611" spans="1:21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6" t="s">
        <v>8278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40795.667928240735</v>
      </c>
      <c r="T1611" s="11">
        <f t="shared" si="103"/>
        <v>40849</v>
      </c>
      <c r="U1611" s="10">
        <v>40795.667928240735</v>
      </c>
    </row>
    <row r="1612" spans="1:21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6" t="s">
        <v>8278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10">
        <f t="shared" si="102"/>
        <v>41228.591550925921</v>
      </c>
      <c r="T1612" s="11">
        <f t="shared" si="103"/>
        <v>41258.591550925921</v>
      </c>
      <c r="U1612" s="10">
        <v>41228.591550925921</v>
      </c>
    </row>
    <row r="1613" spans="1:2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6" t="s">
        <v>8278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10">
        <f t="shared" si="102"/>
        <v>41408.667037037034</v>
      </c>
      <c r="T1613" s="11">
        <f t="shared" si="103"/>
        <v>41429.667037037034</v>
      </c>
      <c r="U1613" s="10">
        <v>41408.667037037034</v>
      </c>
    </row>
    <row r="1614" spans="1:21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6" t="s">
        <v>8278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41246.541481481479</v>
      </c>
      <c r="T1614" s="11">
        <f t="shared" si="103"/>
        <v>41276.541481481479</v>
      </c>
      <c r="U1614" s="10">
        <v>41246.541481481479</v>
      </c>
    </row>
    <row r="1615" spans="1:21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6" t="s">
        <v>8278</v>
      </c>
      <c r="O161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10">
        <f t="shared" si="102"/>
        <v>41081.736134259256</v>
      </c>
      <c r="T1615" s="11">
        <f t="shared" si="103"/>
        <v>41111.736134259256</v>
      </c>
      <c r="U1615" s="10">
        <v>41081.736134259256</v>
      </c>
    </row>
    <row r="1616" spans="1:21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6" t="s">
        <v>8278</v>
      </c>
      <c r="O161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10">
        <f t="shared" si="102"/>
        <v>41794.647789351853</v>
      </c>
      <c r="T1616" s="11">
        <f t="shared" si="103"/>
        <v>41854.375</v>
      </c>
      <c r="U1616" s="10">
        <v>41794.647789351853</v>
      </c>
    </row>
    <row r="1617" spans="1:21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6" t="s">
        <v>8278</v>
      </c>
      <c r="O161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10">
        <f t="shared" si="102"/>
        <v>40844.717546296291</v>
      </c>
      <c r="T1617" s="11">
        <f t="shared" si="103"/>
        <v>40889.759212962963</v>
      </c>
      <c r="U1617" s="10">
        <v>40844.717546296291</v>
      </c>
    </row>
    <row r="1618" spans="1:21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6" t="s">
        <v>8278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10">
        <f t="shared" si="102"/>
        <v>41194.382187499999</v>
      </c>
      <c r="T1618" s="11">
        <f t="shared" si="103"/>
        <v>41235.583333333328</v>
      </c>
      <c r="U1618" s="10">
        <v>41194.382187499999</v>
      </c>
    </row>
    <row r="1619" spans="1:21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6" t="s">
        <v>8278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10">
        <f t="shared" si="102"/>
        <v>41546.330879629626</v>
      </c>
      <c r="T1619" s="11">
        <f t="shared" si="103"/>
        <v>41579.458333333328</v>
      </c>
      <c r="U1619" s="10">
        <v>41546.330879629626</v>
      </c>
    </row>
    <row r="1620" spans="1:21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6" t="s">
        <v>8278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10">
        <f t="shared" si="102"/>
        <v>41301.321006944439</v>
      </c>
      <c r="T1620" s="11">
        <f t="shared" si="103"/>
        <v>41341.321006944439</v>
      </c>
      <c r="U1620" s="10">
        <v>41301.321006944439</v>
      </c>
    </row>
    <row r="1621" spans="1:21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6" t="s">
        <v>8278</v>
      </c>
      <c r="O162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10">
        <f t="shared" si="102"/>
        <v>41875.852847222217</v>
      </c>
      <c r="T1621" s="11">
        <f t="shared" si="103"/>
        <v>41896.852847222217</v>
      </c>
      <c r="U1621" s="10">
        <v>41875.852847222217</v>
      </c>
    </row>
    <row r="1622" spans="1:21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6" t="s">
        <v>8278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10">
        <f t="shared" si="102"/>
        <v>41321.006249999999</v>
      </c>
      <c r="T1622" s="11">
        <f t="shared" si="103"/>
        <v>41328.006249999999</v>
      </c>
      <c r="U1622" s="10">
        <v>41321.006249999999</v>
      </c>
    </row>
    <row r="1623" spans="1:21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6" t="s">
        <v>8278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10">
        <f t="shared" si="102"/>
        <v>41003.273321759254</v>
      </c>
      <c r="T1623" s="11">
        <f t="shared" si="103"/>
        <v>41056.832638888889</v>
      </c>
      <c r="U1623" s="10">
        <v>41003.273321759254</v>
      </c>
    </row>
    <row r="1624" spans="1:21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6" t="s">
        <v>8278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10">
        <f t="shared" si="102"/>
        <v>41949.961504629631</v>
      </c>
      <c r="T1624" s="11">
        <f t="shared" si="103"/>
        <v>41989.999305555553</v>
      </c>
      <c r="U1624" s="10">
        <v>41949.961504629631</v>
      </c>
    </row>
    <row r="1625" spans="1:21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6" t="s">
        <v>8278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10">
        <f t="shared" si="102"/>
        <v>41453.355196759258</v>
      </c>
      <c r="T1625" s="11">
        <f t="shared" si="103"/>
        <v>41513.355196759258</v>
      </c>
      <c r="U1625" s="10">
        <v>41453.355196759258</v>
      </c>
    </row>
    <row r="1626" spans="1:21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6" t="s">
        <v>8278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41243.033969907403</v>
      </c>
      <c r="T1626" s="11">
        <f t="shared" si="103"/>
        <v>41283.033969907403</v>
      </c>
      <c r="U1626" s="10">
        <v>41243.033969907403</v>
      </c>
    </row>
    <row r="1627" spans="1:21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6" t="s">
        <v>8278</v>
      </c>
      <c r="O162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10">
        <f t="shared" si="102"/>
        <v>41135.366354166668</v>
      </c>
      <c r="T1627" s="11">
        <f t="shared" si="103"/>
        <v>41163.366354166668</v>
      </c>
      <c r="U1627" s="10">
        <v>41135.366354166668</v>
      </c>
    </row>
    <row r="1628" spans="1:21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6" t="s">
        <v>8278</v>
      </c>
      <c r="O1628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10">
        <f t="shared" si="102"/>
        <v>41579.514664351846</v>
      </c>
      <c r="T1628" s="11">
        <f t="shared" si="103"/>
        <v>41609.556331018517</v>
      </c>
      <c r="U1628" s="10">
        <v>41579.514664351846</v>
      </c>
    </row>
    <row r="1629" spans="1:21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6" t="s">
        <v>8278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10">
        <f t="shared" si="102"/>
        <v>41205.373715277776</v>
      </c>
      <c r="T1629" s="11">
        <f t="shared" si="103"/>
        <v>41238.874305555553</v>
      </c>
      <c r="U1629" s="10">
        <v>41205.373715277776</v>
      </c>
    </row>
    <row r="1630" spans="1:21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6" t="s">
        <v>8278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10">
        <f t="shared" si="102"/>
        <v>41774.403726851851</v>
      </c>
      <c r="T1630" s="11">
        <f t="shared" si="103"/>
        <v>41807.403726851851</v>
      </c>
      <c r="U1630" s="10">
        <v>41774.403726851851</v>
      </c>
    </row>
    <row r="1631" spans="1:21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6" t="s">
        <v>8278</v>
      </c>
      <c r="O163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10">
        <f t="shared" si="102"/>
        <v>41645.533946759257</v>
      </c>
      <c r="T1631" s="11">
        <f t="shared" si="103"/>
        <v>41690.533946759257</v>
      </c>
      <c r="U1631" s="10">
        <v>41645.533946759257</v>
      </c>
    </row>
    <row r="1632" spans="1:21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6" t="s">
        <v>8278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10">
        <f t="shared" si="102"/>
        <v>40939.504340277774</v>
      </c>
      <c r="T1632" s="11">
        <f t="shared" si="103"/>
        <v>40969.957638888889</v>
      </c>
      <c r="U1632" s="10">
        <v>40939.504340277774</v>
      </c>
    </row>
    <row r="1633" spans="1:21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6" t="s">
        <v>8278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10">
        <f t="shared" si="102"/>
        <v>41164.52616898148</v>
      </c>
      <c r="T1633" s="11">
        <f t="shared" si="103"/>
        <v>41194.52616898148</v>
      </c>
      <c r="U1633" s="10">
        <v>41164.52616898148</v>
      </c>
    </row>
    <row r="1634" spans="1:21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6" t="s">
        <v>8278</v>
      </c>
      <c r="O163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10">
        <f t="shared" si="102"/>
        <v>40750.007569444446</v>
      </c>
      <c r="T1634" s="11">
        <f t="shared" si="103"/>
        <v>40810.007569444446</v>
      </c>
      <c r="U1634" s="10">
        <v>40750.007569444446</v>
      </c>
    </row>
    <row r="1635" spans="1:21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6" t="s">
        <v>8278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10">
        <f t="shared" si="102"/>
        <v>40896.550416666665</v>
      </c>
      <c r="T1635" s="11">
        <f t="shared" si="103"/>
        <v>40923.875</v>
      </c>
      <c r="U1635" s="10">
        <v>40896.550416666665</v>
      </c>
    </row>
    <row r="1636" spans="1:21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6" t="s">
        <v>8278</v>
      </c>
      <c r="O163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10">
        <f t="shared" si="102"/>
        <v>40657.856493055551</v>
      </c>
      <c r="T1636" s="11">
        <f t="shared" si="103"/>
        <v>40695.915972222218</v>
      </c>
      <c r="U1636" s="10">
        <v>40657.856493055551</v>
      </c>
    </row>
    <row r="1637" spans="1:21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6" t="s">
        <v>8278</v>
      </c>
      <c r="O163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10">
        <f t="shared" si="102"/>
        <v>42502.535428240742</v>
      </c>
      <c r="T1637" s="11">
        <f t="shared" si="103"/>
        <v>42562.535428240742</v>
      </c>
      <c r="U1637" s="10">
        <v>42502.535428240742</v>
      </c>
    </row>
    <row r="1638" spans="1:21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6" t="s">
        <v>8278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10">
        <f t="shared" si="102"/>
        <v>40662.753333333334</v>
      </c>
      <c r="T1638" s="11">
        <f t="shared" si="103"/>
        <v>40705.833333333328</v>
      </c>
      <c r="U1638" s="10">
        <v>40662.753333333334</v>
      </c>
    </row>
    <row r="1639" spans="1:21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6" t="s">
        <v>8278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40122.418287037035</v>
      </c>
      <c r="T1639" s="11">
        <f t="shared" si="103"/>
        <v>40178.652083333327</v>
      </c>
      <c r="U1639" s="10">
        <v>40122.418287037035</v>
      </c>
    </row>
    <row r="1640" spans="1:21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6" t="s">
        <v>8278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10">
        <f t="shared" si="102"/>
        <v>41288.353796296295</v>
      </c>
      <c r="T1640" s="11">
        <f t="shared" si="103"/>
        <v>41333.559027777774</v>
      </c>
      <c r="U1640" s="10">
        <v>41288.353796296295</v>
      </c>
    </row>
    <row r="1641" spans="1:21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6" t="s">
        <v>8278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10">
        <f t="shared" si="102"/>
        <v>40941.319039351853</v>
      </c>
      <c r="T1641" s="11">
        <f t="shared" si="103"/>
        <v>40971.319039351853</v>
      </c>
      <c r="U1641" s="10">
        <v>40941.319039351853</v>
      </c>
    </row>
    <row r="1642" spans="1:21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6" t="s">
        <v>8278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10">
        <f t="shared" si="102"/>
        <v>40378.897627314815</v>
      </c>
      <c r="T1642" s="11">
        <f t="shared" si="103"/>
        <v>40392.749305555553</v>
      </c>
      <c r="U1642" s="10">
        <v>40378.897627314815</v>
      </c>
    </row>
    <row r="1643" spans="1:21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6" t="s">
        <v>8294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41962.263240740744</v>
      </c>
      <c r="T1643" s="11">
        <f t="shared" si="103"/>
        <v>41992.263240740744</v>
      </c>
      <c r="U1643" s="10">
        <v>41962.263240740744</v>
      </c>
    </row>
    <row r="1644" spans="1:21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6" t="s">
        <v>8294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10">
        <f t="shared" si="102"/>
        <v>40687.691284722219</v>
      </c>
      <c r="T1644" s="11">
        <f t="shared" si="103"/>
        <v>40707.691284722219</v>
      </c>
      <c r="U1644" s="10">
        <v>40687.691284722219</v>
      </c>
    </row>
    <row r="1645" spans="1:21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6" t="s">
        <v>8294</v>
      </c>
      <c r="O164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10">
        <f t="shared" si="102"/>
        <v>41146.490879629629</v>
      </c>
      <c r="T1645" s="11">
        <f t="shared" si="103"/>
        <v>41176.490879629629</v>
      </c>
      <c r="U1645" s="10">
        <v>41146.490879629629</v>
      </c>
    </row>
    <row r="1646" spans="1:21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6" t="s">
        <v>8294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10">
        <f t="shared" si="102"/>
        <v>41174.726388888885</v>
      </c>
      <c r="T1646" s="11">
        <f t="shared" si="103"/>
        <v>41234.768055555549</v>
      </c>
      <c r="U1646" s="10">
        <v>41174.726388888885</v>
      </c>
    </row>
    <row r="1647" spans="1:21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6" t="s">
        <v>8294</v>
      </c>
      <c r="O164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41521.28402777778</v>
      </c>
      <c r="T1647" s="11">
        <f t="shared" si="103"/>
        <v>41535.28402777778</v>
      </c>
      <c r="U1647" s="10">
        <v>41521.28402777778</v>
      </c>
    </row>
    <row r="1648" spans="1:21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6" t="s">
        <v>8294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10">
        <f t="shared" si="102"/>
        <v>41833.116932870369</v>
      </c>
      <c r="T1648" s="11">
        <f t="shared" si="103"/>
        <v>41865.424305555549</v>
      </c>
      <c r="U1648" s="10">
        <v>41833.116932870369</v>
      </c>
    </row>
    <row r="1649" spans="1:21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6" t="s">
        <v>8294</v>
      </c>
      <c r="O1649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10">
        <f t="shared" si="102"/>
        <v>41039.076122685183</v>
      </c>
      <c r="T1649" s="11">
        <f t="shared" si="103"/>
        <v>41069.076122685183</v>
      </c>
      <c r="U1649" s="10">
        <v>41039.076122685183</v>
      </c>
    </row>
    <row r="1650" spans="1:21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6" t="s">
        <v>8294</v>
      </c>
      <c r="O165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10">
        <f t="shared" si="102"/>
        <v>40592.371319444443</v>
      </c>
      <c r="T1650" s="11">
        <f t="shared" si="103"/>
        <v>40622.329652777778</v>
      </c>
      <c r="U1650" s="10">
        <v>40592.371319444443</v>
      </c>
    </row>
    <row r="1651" spans="1:21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6" t="s">
        <v>8294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10">
        <f t="shared" si="102"/>
        <v>41737.351331018515</v>
      </c>
      <c r="T1651" s="11">
        <f t="shared" si="103"/>
        <v>41782.351331018515</v>
      </c>
      <c r="U1651" s="10">
        <v>41737.351331018515</v>
      </c>
    </row>
    <row r="1652" spans="1:21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6" t="s">
        <v>8294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10">
        <f t="shared" si="102"/>
        <v>41526.102280092593</v>
      </c>
      <c r="T1652" s="11">
        <f t="shared" si="103"/>
        <v>41556.102280092593</v>
      </c>
      <c r="U1652" s="10">
        <v>41526.102280092593</v>
      </c>
    </row>
    <row r="1653" spans="1:21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6" t="s">
        <v>8294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40625.567361111105</v>
      </c>
      <c r="T1653" s="11">
        <f t="shared" si="103"/>
        <v>40658.957638888889</v>
      </c>
      <c r="U1653" s="10">
        <v>40625.567361111105</v>
      </c>
    </row>
    <row r="1654" spans="1:21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6" t="s">
        <v>8294</v>
      </c>
      <c r="O165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10">
        <f t="shared" si="102"/>
        <v>41572.159641203703</v>
      </c>
      <c r="T1654" s="11">
        <f t="shared" si="103"/>
        <v>41602.201307870368</v>
      </c>
      <c r="U1654" s="10">
        <v>41572.159641203703</v>
      </c>
    </row>
    <row r="1655" spans="1:21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6" t="s">
        <v>8294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10">
        <f t="shared" si="102"/>
        <v>40626.501111111109</v>
      </c>
      <c r="T1655" s="11">
        <f t="shared" si="103"/>
        <v>40657.501111111109</v>
      </c>
      <c r="U1655" s="10">
        <v>40626.501111111109</v>
      </c>
    </row>
    <row r="1656" spans="1:21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6" t="s">
        <v>8294</v>
      </c>
      <c r="O165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10">
        <f t="shared" si="102"/>
        <v>40987.557407407403</v>
      </c>
      <c r="T1656" s="11">
        <f t="shared" si="103"/>
        <v>41017.557407407403</v>
      </c>
      <c r="U1656" s="10">
        <v>40987.557407407403</v>
      </c>
    </row>
    <row r="1657" spans="1:21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6" t="s">
        <v>8294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10">
        <f t="shared" si="102"/>
        <v>40974.458564814813</v>
      </c>
      <c r="T1657" s="11">
        <f t="shared" si="103"/>
        <v>41004.416898148142</v>
      </c>
      <c r="U1657" s="10">
        <v>40974.458564814813</v>
      </c>
    </row>
    <row r="1658" spans="1:21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6" t="s">
        <v>8294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10">
        <f t="shared" si="102"/>
        <v>41226.595509259256</v>
      </c>
      <c r="T1658" s="11">
        <f t="shared" si="103"/>
        <v>41256.595509259256</v>
      </c>
      <c r="U1658" s="10">
        <v>41226.595509259256</v>
      </c>
    </row>
    <row r="1659" spans="1:21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6" t="s">
        <v>8294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10">
        <f t="shared" si="102"/>
        <v>41023.448703703703</v>
      </c>
      <c r="T1659" s="11">
        <f t="shared" si="103"/>
        <v>41053.448703703703</v>
      </c>
      <c r="U1659" s="10">
        <v>41023.448703703703</v>
      </c>
    </row>
    <row r="1660" spans="1:21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6" t="s">
        <v>8294</v>
      </c>
      <c r="O166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10">
        <f t="shared" si="102"/>
        <v>41222.888506944444</v>
      </c>
      <c r="T1660" s="11">
        <f t="shared" si="103"/>
        <v>41261.263888888883</v>
      </c>
      <c r="U1660" s="10">
        <v>41222.888506944444</v>
      </c>
    </row>
    <row r="1661" spans="1:21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6" t="s">
        <v>8294</v>
      </c>
      <c r="O166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10">
        <f t="shared" si="102"/>
        <v>41596.580104166664</v>
      </c>
      <c r="T1661" s="11">
        <f t="shared" si="103"/>
        <v>41625.166666666664</v>
      </c>
      <c r="U1661" s="10">
        <v>41596.580104166664</v>
      </c>
    </row>
    <row r="1662" spans="1:21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6" t="s">
        <v>8294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10">
        <f t="shared" si="102"/>
        <v>42459.360532407409</v>
      </c>
      <c r="T1662" s="11">
        <f t="shared" si="103"/>
        <v>42490.582638888889</v>
      </c>
      <c r="U1662" s="10">
        <v>42459.360532407409</v>
      </c>
    </row>
    <row r="1663" spans="1:21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6" t="s">
        <v>8294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10">
        <f t="shared" si="102"/>
        <v>42343.664710648147</v>
      </c>
      <c r="T1663" s="11">
        <f t="shared" si="103"/>
        <v>42386.541666666664</v>
      </c>
      <c r="U1663" s="10">
        <v>42343.664710648147</v>
      </c>
    </row>
    <row r="1664" spans="1:21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6" t="s">
        <v>8294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10">
        <f t="shared" si="102"/>
        <v>40847.864999999998</v>
      </c>
      <c r="T1664" s="11">
        <f t="shared" si="103"/>
        <v>40907.906666666662</v>
      </c>
      <c r="U1664" s="10">
        <v>40847.864999999998</v>
      </c>
    </row>
    <row r="1665" spans="1:21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6" t="s">
        <v>8294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42005.688738425924</v>
      </c>
      <c r="T1665" s="11">
        <f t="shared" si="103"/>
        <v>42035.688738425924</v>
      </c>
      <c r="U1665" s="10">
        <v>42005.688738425924</v>
      </c>
    </row>
    <row r="1666" spans="1:21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6" t="s">
        <v>8294</v>
      </c>
      <c r="O166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10">
        <f t="shared" si="102"/>
        <v>40939.428449074076</v>
      </c>
      <c r="T1666" s="11">
        <f t="shared" si="103"/>
        <v>40983.832638888889</v>
      </c>
      <c r="U1666" s="10">
        <v>40939.428449074076</v>
      </c>
    </row>
    <row r="1667" spans="1:21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6" t="s">
        <v>8294</v>
      </c>
      <c r="O1667">
        <f t="shared" ref="O1667:O1730" si="104">(E1667/D1667)*100</f>
        <v>119.45714285714286</v>
      </c>
      <c r="P1667">
        <f t="shared" ref="P1667:P1730" si="105">IFERROR(E1667/L1667,"0")</f>
        <v>44.956989247311824</v>
      </c>
      <c r="Q1667" t="s">
        <v>8325</v>
      </c>
      <c r="R1667" t="s">
        <v>8346</v>
      </c>
      <c r="S1667" s="10">
        <f t="shared" ref="S1667:S1730" si="106">(J1667/86400)+25569+(-8/24)</f>
        <v>40564.316122685181</v>
      </c>
      <c r="T1667" s="11">
        <f t="shared" ref="T1667:T1730" si="107">(I1667/86400)+25569+(-8/24)</f>
        <v>40595.791666666664</v>
      </c>
      <c r="U1667" s="10">
        <v>40564.316122685181</v>
      </c>
    </row>
    <row r="1668" spans="1:21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6" t="s">
        <v>8294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10">
        <f t="shared" si="106"/>
        <v>41330.91982638889</v>
      </c>
      <c r="T1668" s="11">
        <f t="shared" si="107"/>
        <v>41360.878159722219</v>
      </c>
      <c r="U1668" s="10">
        <v>41330.91982638889</v>
      </c>
    </row>
    <row r="1669" spans="1:21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6" t="s">
        <v>8294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10">
        <f t="shared" si="106"/>
        <v>41681.737245370365</v>
      </c>
      <c r="T1669" s="11">
        <f t="shared" si="107"/>
        <v>41708.957638888889</v>
      </c>
      <c r="U1669" s="10">
        <v>41681.737245370365</v>
      </c>
    </row>
    <row r="1670" spans="1:21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6" t="s">
        <v>8294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10">
        <f t="shared" si="106"/>
        <v>40844.816423611112</v>
      </c>
      <c r="T1670" s="11">
        <f t="shared" si="107"/>
        <v>40874.858090277776</v>
      </c>
      <c r="U1670" s="10">
        <v>40844.816423611112</v>
      </c>
    </row>
    <row r="1671" spans="1:21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6" t="s">
        <v>8294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42461.551805555551</v>
      </c>
      <c r="T1671" s="11">
        <f t="shared" si="107"/>
        <v>42521.551805555551</v>
      </c>
      <c r="U1671" s="10">
        <v>42461.551805555551</v>
      </c>
    </row>
    <row r="1672" spans="1:21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6" t="s">
        <v>8294</v>
      </c>
      <c r="O1672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10">
        <f t="shared" si="106"/>
        <v>40313.597210648142</v>
      </c>
      <c r="T1672" s="11">
        <f t="shared" si="107"/>
        <v>40363.833333333328</v>
      </c>
      <c r="U1672" s="10">
        <v>40313.597210648142</v>
      </c>
    </row>
    <row r="1673" spans="1:21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6" t="s">
        <v>8294</v>
      </c>
      <c r="O1673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10">
        <f t="shared" si="106"/>
        <v>42553.210810185185</v>
      </c>
      <c r="T1673" s="11">
        <f t="shared" si="107"/>
        <v>42583.210810185185</v>
      </c>
      <c r="U1673" s="10">
        <v>42553.210810185185</v>
      </c>
    </row>
    <row r="1674" spans="1:21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6" t="s">
        <v>8294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10">
        <f t="shared" si="106"/>
        <v>41034.323263888888</v>
      </c>
      <c r="T1674" s="11">
        <f t="shared" si="107"/>
        <v>41064.323263888888</v>
      </c>
      <c r="U1674" s="10">
        <v>41034.323263888888</v>
      </c>
    </row>
    <row r="1675" spans="1:21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6" t="s">
        <v>8294</v>
      </c>
      <c r="O167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10">
        <f t="shared" si="106"/>
        <v>42039.545046296298</v>
      </c>
      <c r="T1675" s="11">
        <f t="shared" si="107"/>
        <v>42069.545046296298</v>
      </c>
      <c r="U1675" s="10">
        <v>42039.545046296298</v>
      </c>
    </row>
    <row r="1676" spans="1:21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6" t="s">
        <v>8294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10">
        <f t="shared" si="106"/>
        <v>42569.272060185183</v>
      </c>
      <c r="T1676" s="11">
        <f t="shared" si="107"/>
        <v>42599.957638888889</v>
      </c>
      <c r="U1676" s="10">
        <v>42569.272060185183</v>
      </c>
    </row>
    <row r="1677" spans="1:21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6" t="s">
        <v>8294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10">
        <f t="shared" si="106"/>
        <v>40802.399768518517</v>
      </c>
      <c r="T1677" s="11">
        <f t="shared" si="107"/>
        <v>40832.585416666661</v>
      </c>
      <c r="U1677" s="10">
        <v>40802.399768518517</v>
      </c>
    </row>
    <row r="1678" spans="1:21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6" t="s">
        <v>8294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10">
        <f t="shared" si="106"/>
        <v>40973.392905092587</v>
      </c>
      <c r="T1678" s="11">
        <f t="shared" si="107"/>
        <v>41019.832638888889</v>
      </c>
      <c r="U1678" s="10">
        <v>40973.392905092587</v>
      </c>
    </row>
    <row r="1679" spans="1:21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6" t="s">
        <v>8294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10">
        <f t="shared" si="106"/>
        <v>42416.073796296296</v>
      </c>
      <c r="T1679" s="11">
        <f t="shared" si="107"/>
        <v>42475.915972222218</v>
      </c>
      <c r="U1679" s="10">
        <v>42416.073796296296</v>
      </c>
    </row>
    <row r="1680" spans="1:21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6" t="s">
        <v>8294</v>
      </c>
      <c r="O168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10">
        <f t="shared" si="106"/>
        <v>41662.521655092591</v>
      </c>
      <c r="T1680" s="11">
        <f t="shared" si="107"/>
        <v>41676.521655092591</v>
      </c>
      <c r="U1680" s="10">
        <v>41662.521655092591</v>
      </c>
    </row>
    <row r="1681" spans="1:21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6" t="s">
        <v>8294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40722.735474537032</v>
      </c>
      <c r="T1681" s="11">
        <f t="shared" si="107"/>
        <v>40745.735474537032</v>
      </c>
      <c r="U1681" s="10">
        <v>40722.735474537032</v>
      </c>
    </row>
    <row r="1682" spans="1:21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6" t="s">
        <v>8294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41802.424386574072</v>
      </c>
      <c r="T1682" s="11">
        <f t="shared" si="107"/>
        <v>41832.424386574072</v>
      </c>
      <c r="U1682" s="10">
        <v>41802.424386574072</v>
      </c>
    </row>
    <row r="1683" spans="1:21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6" t="s">
        <v>8295</v>
      </c>
      <c r="O1683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10">
        <f t="shared" si="106"/>
        <v>42773.78800925926</v>
      </c>
      <c r="T1683" s="11">
        <f t="shared" si="107"/>
        <v>42822.749999999993</v>
      </c>
      <c r="U1683" s="10">
        <v>42773.78800925926</v>
      </c>
    </row>
    <row r="1684" spans="1:21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6" t="s">
        <v>8295</v>
      </c>
      <c r="O1684">
        <f t="shared" si="104"/>
        <v>0</v>
      </c>
      <c r="P1684" t="str">
        <f t="shared" si="105"/>
        <v>0</v>
      </c>
      <c r="Q1684" t="s">
        <v>8325</v>
      </c>
      <c r="R1684" t="s">
        <v>8347</v>
      </c>
      <c r="S1684" s="10">
        <f t="shared" si="106"/>
        <v>42778.880324074074</v>
      </c>
      <c r="T1684" s="11">
        <f t="shared" si="107"/>
        <v>42838.838657407403</v>
      </c>
      <c r="U1684" s="10">
        <v>42778.880324074074</v>
      </c>
    </row>
    <row r="1685" spans="1:21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6" t="s">
        <v>8295</v>
      </c>
      <c r="O168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42808.44835648148</v>
      </c>
      <c r="T1685" s="11">
        <f t="shared" si="107"/>
        <v>42832.44835648148</v>
      </c>
      <c r="U1685" s="10">
        <v>42808.44835648148</v>
      </c>
    </row>
    <row r="1686" spans="1:21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6" t="s">
        <v>8295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10">
        <f t="shared" si="106"/>
        <v>42783.481956018521</v>
      </c>
      <c r="T1686" s="11">
        <f t="shared" si="107"/>
        <v>42811.440289351849</v>
      </c>
      <c r="U1686" s="10">
        <v>42783.481956018521</v>
      </c>
    </row>
    <row r="1687" spans="1:21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6" t="s">
        <v>8295</v>
      </c>
      <c r="O168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42787.916932870365</v>
      </c>
      <c r="T1687" s="11">
        <f t="shared" si="107"/>
        <v>42817.8752662037</v>
      </c>
      <c r="U1687" s="10">
        <v>42787.916932870365</v>
      </c>
    </row>
    <row r="1688" spans="1:21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6" t="s">
        <v>8295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42792.510636574072</v>
      </c>
      <c r="T1688" s="11">
        <f t="shared" si="107"/>
        <v>42852.468969907401</v>
      </c>
      <c r="U1688" s="10">
        <v>42792.510636574072</v>
      </c>
    </row>
    <row r="1689" spans="1:21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6" t="s">
        <v>8295</v>
      </c>
      <c r="O1689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10">
        <f t="shared" si="106"/>
        <v>42801.713483796295</v>
      </c>
      <c r="T1689" s="11">
        <f t="shared" si="107"/>
        <v>42835.510416666664</v>
      </c>
      <c r="U1689" s="10">
        <v>42801.713483796295</v>
      </c>
    </row>
    <row r="1690" spans="1:21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6" t="s">
        <v>8295</v>
      </c>
      <c r="O1690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10">
        <f t="shared" si="106"/>
        <v>42804.201319444437</v>
      </c>
      <c r="T1690" s="11">
        <f t="shared" si="107"/>
        <v>42834.15965277778</v>
      </c>
      <c r="U1690" s="10">
        <v>42804.201319444437</v>
      </c>
    </row>
    <row r="1691" spans="1:2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6" t="s">
        <v>8295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10">
        <f t="shared" si="106"/>
        <v>42780.609143518515</v>
      </c>
      <c r="T1691" s="11">
        <f t="shared" si="107"/>
        <v>42810.567476851851</v>
      </c>
      <c r="U1691" s="10">
        <v>42780.609143518515</v>
      </c>
    </row>
    <row r="1692" spans="1:21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6" t="s">
        <v>8295</v>
      </c>
      <c r="O1692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10">
        <f t="shared" si="106"/>
        <v>42801.097708333335</v>
      </c>
      <c r="T1692" s="11">
        <f t="shared" si="107"/>
        <v>42831.056041666663</v>
      </c>
      <c r="U1692" s="10">
        <v>42801.097708333335</v>
      </c>
    </row>
    <row r="1693" spans="1:21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6" t="s">
        <v>8295</v>
      </c>
      <c r="O1693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10">
        <f t="shared" si="106"/>
        <v>42795.368148148147</v>
      </c>
      <c r="T1693" s="11">
        <f t="shared" si="107"/>
        <v>42827.708333333336</v>
      </c>
      <c r="U1693" s="10">
        <v>42795.368148148147</v>
      </c>
    </row>
    <row r="1694" spans="1:21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6" t="s">
        <v>8295</v>
      </c>
      <c r="O1694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10">
        <f t="shared" si="106"/>
        <v>42787.81790509259</v>
      </c>
      <c r="T1694" s="11">
        <f t="shared" si="107"/>
        <v>42820.665972222218</v>
      </c>
      <c r="U1694" s="10">
        <v>42787.81790509259</v>
      </c>
    </row>
    <row r="1695" spans="1:21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6" t="s">
        <v>8295</v>
      </c>
      <c r="O169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42803.586944444447</v>
      </c>
      <c r="T1695" s="11">
        <f t="shared" si="107"/>
        <v>42834.499999999993</v>
      </c>
      <c r="U1695" s="10">
        <v>42803.586944444447</v>
      </c>
    </row>
    <row r="1696" spans="1:21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6" t="s">
        <v>8295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42791.336504629631</v>
      </c>
      <c r="T1696" s="11">
        <f t="shared" si="107"/>
        <v>42820.85833333333</v>
      </c>
      <c r="U1696" s="10">
        <v>42791.336504629631</v>
      </c>
    </row>
    <row r="1697" spans="1:21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6" t="s">
        <v>8295</v>
      </c>
      <c r="O1697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10">
        <f t="shared" si="106"/>
        <v>42800.698078703703</v>
      </c>
      <c r="T1697" s="11">
        <f t="shared" si="107"/>
        <v>42834.708333333336</v>
      </c>
      <c r="U1697" s="10">
        <v>42800.698078703703</v>
      </c>
    </row>
    <row r="1698" spans="1:21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6" t="s">
        <v>8295</v>
      </c>
      <c r="O1698">
        <f t="shared" si="104"/>
        <v>0</v>
      </c>
      <c r="P1698" t="str">
        <f t="shared" si="105"/>
        <v>0</v>
      </c>
      <c r="Q1698" t="s">
        <v>8325</v>
      </c>
      <c r="R1698" t="s">
        <v>8347</v>
      </c>
      <c r="S1698" s="10">
        <f t="shared" si="106"/>
        <v>42795.736238425925</v>
      </c>
      <c r="T1698" s="11">
        <f t="shared" si="107"/>
        <v>42825.694571759253</v>
      </c>
      <c r="U1698" s="10">
        <v>42795.736238425925</v>
      </c>
    </row>
    <row r="1699" spans="1:21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6" t="s">
        <v>8295</v>
      </c>
      <c r="O1699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10">
        <f t="shared" si="106"/>
        <v>42804.699629629627</v>
      </c>
      <c r="T1699" s="11">
        <f t="shared" si="107"/>
        <v>42834.657962962963</v>
      </c>
      <c r="U1699" s="10">
        <v>42804.699629629627</v>
      </c>
    </row>
    <row r="1700" spans="1:21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6" t="s">
        <v>8295</v>
      </c>
      <c r="O1700">
        <f t="shared" si="104"/>
        <v>0</v>
      </c>
      <c r="P1700" t="str">
        <f t="shared" si="105"/>
        <v>0</v>
      </c>
      <c r="Q1700" t="s">
        <v>8325</v>
      </c>
      <c r="R1700" t="s">
        <v>8347</v>
      </c>
      <c r="S1700" s="10">
        <f t="shared" si="106"/>
        <v>42795.874537037038</v>
      </c>
      <c r="T1700" s="11">
        <f t="shared" si="107"/>
        <v>42819.814583333333</v>
      </c>
      <c r="U1700" s="10">
        <v>42795.874537037038</v>
      </c>
    </row>
    <row r="1701" spans="1:21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6" t="s">
        <v>8295</v>
      </c>
      <c r="O1701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42806.530613425923</v>
      </c>
      <c r="T1701" s="11">
        <f t="shared" si="107"/>
        <v>42836.530613425923</v>
      </c>
      <c r="U1701" s="10">
        <v>42806.530613425923</v>
      </c>
    </row>
    <row r="1702" spans="1:21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6" t="s">
        <v>8295</v>
      </c>
      <c r="O1702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10">
        <f t="shared" si="106"/>
        <v>42795.738310185181</v>
      </c>
      <c r="T1702" s="11">
        <f t="shared" si="107"/>
        <v>42825.833333333336</v>
      </c>
      <c r="U1702" s="10">
        <v>42795.738310185181</v>
      </c>
    </row>
    <row r="1703" spans="1:21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6" t="s">
        <v>8295</v>
      </c>
      <c r="O1703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41989.331076388888</v>
      </c>
      <c r="T1703" s="11">
        <f t="shared" si="107"/>
        <v>42019.331076388888</v>
      </c>
      <c r="U1703" s="10">
        <v>41989.331076388888</v>
      </c>
    </row>
    <row r="1704" spans="1:2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6" t="s">
        <v>8295</v>
      </c>
      <c r="O1704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42063.536458333336</v>
      </c>
      <c r="T1704" s="11">
        <f t="shared" si="107"/>
        <v>42093.494791666664</v>
      </c>
      <c r="U1704" s="10">
        <v>42063.536458333336</v>
      </c>
    </row>
    <row r="1705" spans="1:21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6" t="s">
        <v>8295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42186.948344907403</v>
      </c>
      <c r="T1705" s="11">
        <f t="shared" si="107"/>
        <v>42246.948344907403</v>
      </c>
      <c r="U1705" s="10">
        <v>42186.948344907403</v>
      </c>
    </row>
    <row r="1706" spans="1:21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6" t="s">
        <v>8295</v>
      </c>
      <c r="O1706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10">
        <f t="shared" si="106"/>
        <v>42020.806400462963</v>
      </c>
      <c r="T1706" s="11">
        <f t="shared" si="107"/>
        <v>42050.806400462963</v>
      </c>
      <c r="U1706" s="10">
        <v>42020.806400462963</v>
      </c>
    </row>
    <row r="1707" spans="1:21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6" t="s">
        <v>8295</v>
      </c>
      <c r="O1707">
        <f t="shared" si="104"/>
        <v>0</v>
      </c>
      <c r="P1707" t="str">
        <f t="shared" si="105"/>
        <v>0</v>
      </c>
      <c r="Q1707" t="s">
        <v>8325</v>
      </c>
      <c r="R1707" t="s">
        <v>8347</v>
      </c>
      <c r="S1707" s="10">
        <f t="shared" si="106"/>
        <v>42244.683402777773</v>
      </c>
      <c r="T1707" s="11">
        <f t="shared" si="107"/>
        <v>42256.333333333336</v>
      </c>
      <c r="U1707" s="10">
        <v>42244.683402777773</v>
      </c>
    </row>
    <row r="1708" spans="1:21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6" t="s">
        <v>8295</v>
      </c>
      <c r="O1708">
        <f t="shared" si="104"/>
        <v>0</v>
      </c>
      <c r="P1708" t="str">
        <f t="shared" si="105"/>
        <v>0</v>
      </c>
      <c r="Q1708" t="s">
        <v>8325</v>
      </c>
      <c r="R1708" t="s">
        <v>8347</v>
      </c>
      <c r="S1708" s="10">
        <f t="shared" si="106"/>
        <v>42178.973055555551</v>
      </c>
      <c r="T1708" s="11">
        <f t="shared" si="107"/>
        <v>42238.973055555551</v>
      </c>
      <c r="U1708" s="10">
        <v>42178.973055555551</v>
      </c>
    </row>
    <row r="1709" spans="1:21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6" t="s">
        <v>8295</v>
      </c>
      <c r="O1709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10">
        <f t="shared" si="106"/>
        <v>42427.387673611105</v>
      </c>
      <c r="T1709" s="11">
        <f t="shared" si="107"/>
        <v>42457.346006944441</v>
      </c>
      <c r="U1709" s="10">
        <v>42427.387673611105</v>
      </c>
    </row>
    <row r="1710" spans="1:21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6" t="s">
        <v>8295</v>
      </c>
      <c r="O1710">
        <f t="shared" si="104"/>
        <v>0</v>
      </c>
      <c r="P1710" t="str">
        <f t="shared" si="105"/>
        <v>0</v>
      </c>
      <c r="Q1710" t="s">
        <v>8325</v>
      </c>
      <c r="R1710" t="s">
        <v>8347</v>
      </c>
      <c r="S1710" s="10">
        <f t="shared" si="106"/>
        <v>42451.533634259256</v>
      </c>
      <c r="T1710" s="11">
        <f t="shared" si="107"/>
        <v>42491.533634259256</v>
      </c>
      <c r="U1710" s="10">
        <v>42451.533634259256</v>
      </c>
    </row>
    <row r="1711" spans="1:21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6" t="s">
        <v>8295</v>
      </c>
      <c r="O1711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41841.230486111112</v>
      </c>
      <c r="T1711" s="11">
        <f t="shared" si="107"/>
        <v>41882.485416666663</v>
      </c>
      <c r="U1711" s="10">
        <v>41841.230486111112</v>
      </c>
    </row>
    <row r="1712" spans="1:21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6" t="s">
        <v>8295</v>
      </c>
      <c r="O1712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42341.257962962962</v>
      </c>
      <c r="T1712" s="11">
        <f t="shared" si="107"/>
        <v>42387.208333333336</v>
      </c>
      <c r="U1712" s="10">
        <v>42341.257962962962</v>
      </c>
    </row>
    <row r="1713" spans="1:21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6" t="s">
        <v>8295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41852.312893518516</v>
      </c>
      <c r="T1713" s="11">
        <f t="shared" si="107"/>
        <v>41883.312893518516</v>
      </c>
      <c r="U1713" s="10">
        <v>41852.312893518516</v>
      </c>
    </row>
    <row r="1714" spans="1:21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6" t="s">
        <v>8295</v>
      </c>
      <c r="O1714">
        <f t="shared" si="104"/>
        <v>0</v>
      </c>
      <c r="P1714" t="str">
        <f t="shared" si="105"/>
        <v>0</v>
      </c>
      <c r="Q1714" t="s">
        <v>8325</v>
      </c>
      <c r="R1714" t="s">
        <v>8347</v>
      </c>
      <c r="S1714" s="10">
        <f t="shared" si="106"/>
        <v>42125.580474537033</v>
      </c>
      <c r="T1714" s="11">
        <f t="shared" si="107"/>
        <v>42185.580474537033</v>
      </c>
      <c r="U1714" s="10">
        <v>42125.580474537033</v>
      </c>
    </row>
    <row r="1715" spans="1:21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6" t="s">
        <v>8295</v>
      </c>
      <c r="O171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41887.467731481483</v>
      </c>
      <c r="T1715" s="11">
        <f t="shared" si="107"/>
        <v>41917.467731481483</v>
      </c>
      <c r="U1715" s="10">
        <v>41887.467731481483</v>
      </c>
    </row>
    <row r="1716" spans="1:21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6" t="s">
        <v>8295</v>
      </c>
      <c r="O171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10">
        <f t="shared" si="106"/>
        <v>42095.585196759253</v>
      </c>
      <c r="T1716" s="11">
        <f t="shared" si="107"/>
        <v>42125.585196759253</v>
      </c>
      <c r="U1716" s="10">
        <v>42095.585196759253</v>
      </c>
    </row>
    <row r="1717" spans="1:21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6" t="s">
        <v>8295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42063.884085648147</v>
      </c>
      <c r="T1717" s="11">
        <f t="shared" si="107"/>
        <v>42093.806944444441</v>
      </c>
      <c r="U1717" s="10">
        <v>42063.884085648147</v>
      </c>
    </row>
    <row r="1718" spans="1:21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6" t="s">
        <v>8295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42673.244201388887</v>
      </c>
      <c r="T1718" s="11">
        <f t="shared" si="107"/>
        <v>42713.285868055558</v>
      </c>
      <c r="U1718" s="10">
        <v>42673.244201388887</v>
      </c>
    </row>
    <row r="1719" spans="1:21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6" t="s">
        <v>8295</v>
      </c>
      <c r="O1719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10">
        <f t="shared" si="106"/>
        <v>42460.648587962962</v>
      </c>
      <c r="T1719" s="11">
        <f t="shared" si="107"/>
        <v>42480.833333333336</v>
      </c>
      <c r="U1719" s="10">
        <v>42460.648587962962</v>
      </c>
    </row>
    <row r="1720" spans="1:2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6" t="s">
        <v>8295</v>
      </c>
      <c r="O1720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42460.277187499996</v>
      </c>
      <c r="T1720" s="11">
        <f t="shared" si="107"/>
        <v>42503.874305555553</v>
      </c>
      <c r="U1720" s="10">
        <v>42460.277187499996</v>
      </c>
    </row>
    <row r="1721" spans="1:21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6" t="s">
        <v>8295</v>
      </c>
      <c r="O1721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10">
        <f t="shared" si="106"/>
        <v>41869.201284722221</v>
      </c>
      <c r="T1721" s="11">
        <f t="shared" si="107"/>
        <v>41899.201284722221</v>
      </c>
      <c r="U1721" s="10">
        <v>41869.201284722221</v>
      </c>
    </row>
    <row r="1722" spans="1:21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6" t="s">
        <v>8295</v>
      </c>
      <c r="O1722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10">
        <f t="shared" si="106"/>
        <v>41922.449895833335</v>
      </c>
      <c r="T1722" s="11">
        <f t="shared" si="107"/>
        <v>41952.491562499999</v>
      </c>
      <c r="U1722" s="10">
        <v>41922.449895833335</v>
      </c>
    </row>
    <row r="1723" spans="1:21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6" t="s">
        <v>8295</v>
      </c>
      <c r="O1723">
        <f t="shared" si="104"/>
        <v>0</v>
      </c>
      <c r="P1723" t="str">
        <f t="shared" si="105"/>
        <v>0</v>
      </c>
      <c r="Q1723" t="s">
        <v>8325</v>
      </c>
      <c r="R1723" t="s">
        <v>8347</v>
      </c>
      <c r="S1723" s="10">
        <f t="shared" si="106"/>
        <v>42319.12804398148</v>
      </c>
      <c r="T1723" s="11">
        <f t="shared" si="107"/>
        <v>42349.12804398148</v>
      </c>
      <c r="U1723" s="10">
        <v>42319.12804398148</v>
      </c>
    </row>
    <row r="1724" spans="1:21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6" t="s">
        <v>8295</v>
      </c>
      <c r="O1724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42425.627650462957</v>
      </c>
      <c r="T1724" s="11">
        <f t="shared" si="107"/>
        <v>42462.673611111109</v>
      </c>
      <c r="U1724" s="10">
        <v>42425.627650462957</v>
      </c>
    </row>
    <row r="1725" spans="1:21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6" t="s">
        <v>8295</v>
      </c>
      <c r="O172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10">
        <f t="shared" si="106"/>
        <v>42129.492071759254</v>
      </c>
      <c r="T1725" s="11">
        <f t="shared" si="107"/>
        <v>42185.916666666664</v>
      </c>
      <c r="U1725" s="10">
        <v>42129.492071759254</v>
      </c>
    </row>
    <row r="1726" spans="1:21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6" t="s">
        <v>8295</v>
      </c>
      <c r="O172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41912.599097222221</v>
      </c>
      <c r="T1726" s="11">
        <f t="shared" si="107"/>
        <v>41942.599097222221</v>
      </c>
      <c r="U1726" s="10">
        <v>41912.599097222221</v>
      </c>
    </row>
    <row r="1727" spans="1:21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6" t="s">
        <v>8295</v>
      </c>
      <c r="O1727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10">
        <f t="shared" si="106"/>
        <v>41845.634826388887</v>
      </c>
      <c r="T1727" s="11">
        <f t="shared" si="107"/>
        <v>41875.634826388887</v>
      </c>
      <c r="U1727" s="10">
        <v>41845.634826388887</v>
      </c>
    </row>
    <row r="1728" spans="1:21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6" t="s">
        <v>8295</v>
      </c>
      <c r="O1728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41788.586388888885</v>
      </c>
      <c r="T1728" s="11">
        <f t="shared" si="107"/>
        <v>41817.586388888885</v>
      </c>
      <c r="U1728" s="10">
        <v>41788.586388888885</v>
      </c>
    </row>
    <row r="1729" spans="1:21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6" t="s">
        <v>8295</v>
      </c>
      <c r="O1729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42044.594641203701</v>
      </c>
      <c r="T1729" s="11">
        <f t="shared" si="107"/>
        <v>42099.124999999993</v>
      </c>
      <c r="U1729" s="10">
        <v>42044.594641203701</v>
      </c>
    </row>
    <row r="1730" spans="1:21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6" t="s">
        <v>8295</v>
      </c>
      <c r="O1730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10">
        <f t="shared" si="106"/>
        <v>42268.292523148142</v>
      </c>
      <c r="T1730" s="11">
        <f t="shared" si="107"/>
        <v>42298.292523148142</v>
      </c>
      <c r="U1730" s="10">
        <v>42268.292523148142</v>
      </c>
    </row>
    <row r="1731" spans="1:21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6" t="s">
        <v>8295</v>
      </c>
      <c r="O1731">
        <f t="shared" ref="O1731:O1794" si="108">(E1731/D1731)*100</f>
        <v>0</v>
      </c>
      <c r="P1731" t="str">
        <f t="shared" ref="P1731:P1794" si="109">IFERROR(E1731/L1731,"0")</f>
        <v>0</v>
      </c>
      <c r="Q1731" t="s">
        <v>8325</v>
      </c>
      <c r="R1731" t="s">
        <v>8347</v>
      </c>
      <c r="S1731" s="10">
        <f t="shared" ref="S1731:S1794" si="110">(J1731/86400)+25569+(-8/24)</f>
        <v>42470.718819444439</v>
      </c>
      <c r="T1731" s="11">
        <f t="shared" ref="T1731:T1794" si="111">(I1731/86400)+25569+(-8/24)</f>
        <v>42530.718819444439</v>
      </c>
      <c r="U1731" s="10">
        <v>42470.718819444439</v>
      </c>
    </row>
    <row r="1732" spans="1:21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6" t="s">
        <v>8295</v>
      </c>
      <c r="O1732">
        <f t="shared" si="108"/>
        <v>0</v>
      </c>
      <c r="P1732" t="str">
        <f t="shared" si="109"/>
        <v>0</v>
      </c>
      <c r="Q1732" t="s">
        <v>8325</v>
      </c>
      <c r="R1732" t="s">
        <v>8347</v>
      </c>
      <c r="S1732" s="10">
        <f t="shared" si="110"/>
        <v>42271.754432870366</v>
      </c>
      <c r="T1732" s="11">
        <f t="shared" si="111"/>
        <v>42301.754432870366</v>
      </c>
      <c r="U1732" s="10">
        <v>42271.754432870366</v>
      </c>
    </row>
    <row r="1733" spans="1:21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6" t="s">
        <v>8295</v>
      </c>
      <c r="O1733">
        <f t="shared" si="108"/>
        <v>0</v>
      </c>
      <c r="P1733" t="str">
        <f t="shared" si="109"/>
        <v>0</v>
      </c>
      <c r="Q1733" t="s">
        <v>8325</v>
      </c>
      <c r="R1733" t="s">
        <v>8347</v>
      </c>
      <c r="S1733" s="10">
        <f t="shared" si="110"/>
        <v>42152.573518518511</v>
      </c>
      <c r="T1733" s="11">
        <f t="shared" si="111"/>
        <v>42166.291666666664</v>
      </c>
      <c r="U1733" s="10">
        <v>42152.573518518511</v>
      </c>
    </row>
    <row r="1734" spans="1:21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6" t="s">
        <v>8295</v>
      </c>
      <c r="O1734">
        <f t="shared" si="108"/>
        <v>0</v>
      </c>
      <c r="P1734" t="str">
        <f t="shared" si="109"/>
        <v>0</v>
      </c>
      <c r="Q1734" t="s">
        <v>8325</v>
      </c>
      <c r="R1734" t="s">
        <v>8347</v>
      </c>
      <c r="S1734" s="10">
        <f t="shared" si="110"/>
        <v>42325.350474537037</v>
      </c>
      <c r="T1734" s="11">
        <f t="shared" si="111"/>
        <v>42384.874999999993</v>
      </c>
      <c r="U1734" s="10">
        <v>42325.350474537037</v>
      </c>
    </row>
    <row r="1735" spans="1:21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6" t="s">
        <v>8295</v>
      </c>
      <c r="O1735">
        <f t="shared" si="108"/>
        <v>0</v>
      </c>
      <c r="P1735" t="str">
        <f t="shared" si="109"/>
        <v>0</v>
      </c>
      <c r="Q1735" t="s">
        <v>8325</v>
      </c>
      <c r="R1735" t="s">
        <v>8347</v>
      </c>
      <c r="S1735" s="10">
        <f t="shared" si="110"/>
        <v>42614.342291666668</v>
      </c>
      <c r="T1735" s="11">
        <f t="shared" si="111"/>
        <v>42626.562499999993</v>
      </c>
      <c r="U1735" s="10">
        <v>42614.342291666668</v>
      </c>
    </row>
    <row r="1736" spans="1:21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6" t="s">
        <v>8295</v>
      </c>
      <c r="O173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42101.703194444439</v>
      </c>
      <c r="T1736" s="11">
        <f t="shared" si="111"/>
        <v>42131.703194444439</v>
      </c>
      <c r="U1736" s="10">
        <v>42101.703194444439</v>
      </c>
    </row>
    <row r="1737" spans="1:21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6" t="s">
        <v>8295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42559.480844907404</v>
      </c>
      <c r="T1737" s="11">
        <f t="shared" si="111"/>
        <v>42589.480844907404</v>
      </c>
      <c r="U1737" s="10">
        <v>42559.480844907404</v>
      </c>
    </row>
    <row r="1738" spans="1:21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6" t="s">
        <v>8295</v>
      </c>
      <c r="O1738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42286.52815972222</v>
      </c>
      <c r="T1738" s="11">
        <f t="shared" si="111"/>
        <v>42316.569826388884</v>
      </c>
      <c r="U1738" s="10">
        <v>42286.52815972222</v>
      </c>
    </row>
    <row r="1739" spans="1:21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6" t="s">
        <v>8295</v>
      </c>
      <c r="O1739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10">
        <f t="shared" si="110"/>
        <v>42175.615648148145</v>
      </c>
      <c r="T1739" s="11">
        <f t="shared" si="111"/>
        <v>42205.615648148145</v>
      </c>
      <c r="U1739" s="10">
        <v>42175.615648148145</v>
      </c>
    </row>
    <row r="1740" spans="1:21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6" t="s">
        <v>8295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41884.540995370371</v>
      </c>
      <c r="T1740" s="11">
        <f t="shared" si="111"/>
        <v>41914.540995370371</v>
      </c>
      <c r="U1740" s="10">
        <v>41884.540995370371</v>
      </c>
    </row>
    <row r="1741" spans="1:21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6" t="s">
        <v>8295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42435.540879629632</v>
      </c>
      <c r="T1741" s="11">
        <f t="shared" si="111"/>
        <v>42494.499212962961</v>
      </c>
      <c r="U1741" s="10">
        <v>42435.540879629632</v>
      </c>
    </row>
    <row r="1742" spans="1:21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6" t="s">
        <v>8295</v>
      </c>
      <c r="O1742">
        <f t="shared" si="108"/>
        <v>0</v>
      </c>
      <c r="P1742" t="str">
        <f t="shared" si="109"/>
        <v>0</v>
      </c>
      <c r="Q1742" t="s">
        <v>8325</v>
      </c>
      <c r="R1742" t="s">
        <v>8347</v>
      </c>
      <c r="S1742" s="10">
        <f t="shared" si="110"/>
        <v>42171.484050925923</v>
      </c>
      <c r="T1742" s="11">
        <f t="shared" si="111"/>
        <v>42201.484050925923</v>
      </c>
      <c r="U1742" s="10">
        <v>42171.484050925923</v>
      </c>
    </row>
    <row r="1743" spans="1:21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6" t="s">
        <v>8287</v>
      </c>
      <c r="O1743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10">
        <f t="shared" si="110"/>
        <v>42120.294803240737</v>
      </c>
      <c r="T1743" s="11">
        <f t="shared" si="111"/>
        <v>42165.294803240737</v>
      </c>
      <c r="U1743" s="10">
        <v>42120.294803240737</v>
      </c>
    </row>
    <row r="1744" spans="1:21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6" t="s">
        <v>8287</v>
      </c>
      <c r="O174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10">
        <f t="shared" si="110"/>
        <v>42710.543634259258</v>
      </c>
      <c r="T1744" s="11">
        <f t="shared" si="111"/>
        <v>42742.541666666664</v>
      </c>
      <c r="U1744" s="10">
        <v>42710.543634259258</v>
      </c>
    </row>
    <row r="1745" spans="1:21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6" t="s">
        <v>8287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10">
        <f t="shared" si="110"/>
        <v>42586.592303240737</v>
      </c>
      <c r="T1745" s="11">
        <f t="shared" si="111"/>
        <v>42608.832638888889</v>
      </c>
      <c r="U1745" s="10">
        <v>42586.592303240737</v>
      </c>
    </row>
    <row r="1746" spans="1:21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6" t="s">
        <v>8287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10">
        <f t="shared" si="110"/>
        <v>42026.271724537037</v>
      </c>
      <c r="T1746" s="11">
        <f t="shared" si="111"/>
        <v>42071.230057870365</v>
      </c>
      <c r="U1746" s="10">
        <v>42026.271724537037</v>
      </c>
    </row>
    <row r="1747" spans="1:21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6" t="s">
        <v>8287</v>
      </c>
      <c r="O174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10">
        <f t="shared" si="110"/>
        <v>42689.926365740735</v>
      </c>
      <c r="T1747" s="11">
        <f t="shared" si="111"/>
        <v>42725.749999999993</v>
      </c>
      <c r="U1747" s="10">
        <v>42689.926365740735</v>
      </c>
    </row>
    <row r="1748" spans="1:21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6" t="s">
        <v>8287</v>
      </c>
      <c r="O1748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10">
        <f t="shared" si="110"/>
        <v>42667.843368055554</v>
      </c>
      <c r="T1748" s="11">
        <f t="shared" si="111"/>
        <v>42697.749999999993</v>
      </c>
      <c r="U1748" s="10">
        <v>42667.843368055554</v>
      </c>
    </row>
    <row r="1749" spans="1:21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6" t="s">
        <v>8287</v>
      </c>
      <c r="O1749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10">
        <f t="shared" si="110"/>
        <v>42292.10219907407</v>
      </c>
      <c r="T1749" s="11">
        <f t="shared" si="111"/>
        <v>42321.291666666664</v>
      </c>
      <c r="U1749" s="10">
        <v>42292.10219907407</v>
      </c>
    </row>
    <row r="1750" spans="1:21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6" t="s">
        <v>8287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10">
        <f t="shared" si="110"/>
        <v>42219.617395833331</v>
      </c>
      <c r="T1750" s="11">
        <f t="shared" si="111"/>
        <v>42249.617395833331</v>
      </c>
      <c r="U1750" s="10">
        <v>42219.617395833331</v>
      </c>
    </row>
    <row r="1751" spans="1:21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6" t="s">
        <v>8287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10">
        <f t="shared" si="110"/>
        <v>42758.642604166664</v>
      </c>
      <c r="T1751" s="11">
        <f t="shared" si="111"/>
        <v>42795.458333333336</v>
      </c>
      <c r="U1751" s="10">
        <v>42758.642604166664</v>
      </c>
    </row>
    <row r="1752" spans="1:21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6" t="s">
        <v>8287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10">
        <f t="shared" si="110"/>
        <v>42454.503518518519</v>
      </c>
      <c r="T1752" s="11">
        <f t="shared" si="111"/>
        <v>42479.503518518519</v>
      </c>
      <c r="U1752" s="10">
        <v>42454.503518518519</v>
      </c>
    </row>
    <row r="1753" spans="1:21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6" t="s">
        <v>8287</v>
      </c>
      <c r="O1753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10">
        <f t="shared" si="110"/>
        <v>42052.448182870365</v>
      </c>
      <c r="T1753" s="11">
        <f t="shared" si="111"/>
        <v>42082.4065162037</v>
      </c>
      <c r="U1753" s="10">
        <v>42052.448182870365</v>
      </c>
    </row>
    <row r="1754" spans="1:21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6" t="s">
        <v>8287</v>
      </c>
      <c r="O175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10">
        <f t="shared" si="110"/>
        <v>42626.919930555552</v>
      </c>
      <c r="T1754" s="11">
        <f t="shared" si="111"/>
        <v>42656.919930555552</v>
      </c>
      <c r="U1754" s="10">
        <v>42626.919930555552</v>
      </c>
    </row>
    <row r="1755" spans="1:21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6" t="s">
        <v>8287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10">
        <f t="shared" si="110"/>
        <v>42420.416296296295</v>
      </c>
      <c r="T1755" s="11">
        <f t="shared" si="111"/>
        <v>42450.374629629623</v>
      </c>
      <c r="U1755" s="10">
        <v>42420.416296296295</v>
      </c>
    </row>
    <row r="1756" spans="1:21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6" t="s">
        <v>8287</v>
      </c>
      <c r="O175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10">
        <f t="shared" si="110"/>
        <v>42067.543437499997</v>
      </c>
      <c r="T1756" s="11">
        <f t="shared" si="111"/>
        <v>42097.501770833333</v>
      </c>
      <c r="U1756" s="10">
        <v>42067.543437499997</v>
      </c>
    </row>
    <row r="1757" spans="1:21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6" t="s">
        <v>8287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42252.455567129626</v>
      </c>
      <c r="T1757" s="11">
        <f t="shared" si="111"/>
        <v>42282.455567129626</v>
      </c>
      <c r="U1757" s="10">
        <v>42252.455567129626</v>
      </c>
    </row>
    <row r="1758" spans="1:21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6" t="s">
        <v>8287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42570.834131944437</v>
      </c>
      <c r="T1758" s="11">
        <f t="shared" si="111"/>
        <v>42610.834131944437</v>
      </c>
      <c r="U1758" s="10">
        <v>42570.834131944437</v>
      </c>
    </row>
    <row r="1759" spans="1:21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6" t="s">
        <v>8287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10">
        <f t="shared" si="110"/>
        <v>42733.494016203702</v>
      </c>
      <c r="T1759" s="11">
        <f t="shared" si="111"/>
        <v>42763.478472222218</v>
      </c>
      <c r="U1759" s="10">
        <v>42733.494016203702</v>
      </c>
    </row>
    <row r="1760" spans="1:21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6" t="s">
        <v>8287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10">
        <f t="shared" si="110"/>
        <v>42505.62259259259</v>
      </c>
      <c r="T1760" s="11">
        <f t="shared" si="111"/>
        <v>42565.62259259259</v>
      </c>
      <c r="U1760" s="10">
        <v>42505.62259259259</v>
      </c>
    </row>
    <row r="1761" spans="1:21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6" t="s">
        <v>8287</v>
      </c>
      <c r="O176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10">
        <f t="shared" si="110"/>
        <v>42068.495706018519</v>
      </c>
      <c r="T1761" s="11">
        <f t="shared" si="111"/>
        <v>42088.454039351847</v>
      </c>
      <c r="U1761" s="10">
        <v>42068.495706018519</v>
      </c>
    </row>
    <row r="1762" spans="1:21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6" t="s">
        <v>8287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10">
        <f t="shared" si="110"/>
        <v>42405.339270833334</v>
      </c>
      <c r="T1762" s="11">
        <f t="shared" si="111"/>
        <v>42425.339270833334</v>
      </c>
      <c r="U1762" s="10">
        <v>42405.339270833334</v>
      </c>
    </row>
    <row r="1763" spans="1:21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6" t="s">
        <v>8287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10">
        <f t="shared" si="110"/>
        <v>42209.234490740739</v>
      </c>
      <c r="T1763" s="11">
        <f t="shared" si="111"/>
        <v>42259.234490740739</v>
      </c>
      <c r="U1763" s="10">
        <v>42209.234490740739</v>
      </c>
    </row>
    <row r="1764" spans="1:2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6" t="s">
        <v>8287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42410.648668981477</v>
      </c>
      <c r="T1764" s="11">
        <f t="shared" si="111"/>
        <v>42440.648668981477</v>
      </c>
      <c r="U1764" s="10">
        <v>42410.648668981477</v>
      </c>
    </row>
    <row r="1765" spans="1:21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6" t="s">
        <v>8287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10">
        <f t="shared" si="110"/>
        <v>42636.535185185181</v>
      </c>
      <c r="T1765" s="11">
        <f t="shared" si="111"/>
        <v>42666.535185185181</v>
      </c>
      <c r="U1765" s="10">
        <v>42636.535185185181</v>
      </c>
    </row>
    <row r="1766" spans="1:21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6" t="s">
        <v>8287</v>
      </c>
      <c r="O176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10">
        <f t="shared" si="110"/>
        <v>41825.15253472222</v>
      </c>
      <c r="T1766" s="11">
        <f t="shared" si="111"/>
        <v>41854.15253472222</v>
      </c>
      <c r="U1766" s="10">
        <v>41825.15253472222</v>
      </c>
    </row>
    <row r="1767" spans="1:21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6" t="s">
        <v>8287</v>
      </c>
      <c r="O1767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10">
        <f t="shared" si="110"/>
        <v>41834.647129629629</v>
      </c>
      <c r="T1767" s="11">
        <f t="shared" si="111"/>
        <v>41864.647129629629</v>
      </c>
      <c r="U1767" s="10">
        <v>41834.647129629629</v>
      </c>
    </row>
    <row r="1768" spans="1:21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6" t="s">
        <v>8287</v>
      </c>
      <c r="O1768">
        <f t="shared" si="108"/>
        <v>0</v>
      </c>
      <c r="P1768" t="str">
        <f t="shared" si="109"/>
        <v>0</v>
      </c>
      <c r="Q1768" t="s">
        <v>8338</v>
      </c>
      <c r="R1768" t="s">
        <v>8339</v>
      </c>
      <c r="S1768" s="10">
        <f t="shared" si="110"/>
        <v>41855.52648148148</v>
      </c>
      <c r="T1768" s="11">
        <f t="shared" si="111"/>
        <v>41876.52648148148</v>
      </c>
      <c r="U1768" s="10">
        <v>41855.52648148148</v>
      </c>
    </row>
    <row r="1769" spans="1:21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6" t="s">
        <v>8287</v>
      </c>
      <c r="O1769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10">
        <f t="shared" si="110"/>
        <v>41824.325046296297</v>
      </c>
      <c r="T1769" s="11">
        <f t="shared" si="111"/>
        <v>41854.325046296297</v>
      </c>
      <c r="U1769" s="10">
        <v>41824.325046296297</v>
      </c>
    </row>
    <row r="1770" spans="1:21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6" t="s">
        <v>8287</v>
      </c>
      <c r="O1770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10">
        <f t="shared" si="110"/>
        <v>41849.227361111109</v>
      </c>
      <c r="T1770" s="11">
        <f t="shared" si="111"/>
        <v>41909.227361111109</v>
      </c>
      <c r="U1770" s="10">
        <v>41849.227361111109</v>
      </c>
    </row>
    <row r="1771" spans="1:21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6" t="s">
        <v>8287</v>
      </c>
      <c r="O1771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10">
        <f t="shared" si="110"/>
        <v>41987.485636574071</v>
      </c>
      <c r="T1771" s="11">
        <f t="shared" si="111"/>
        <v>42017.485636574071</v>
      </c>
      <c r="U1771" s="10">
        <v>41987.485636574071</v>
      </c>
    </row>
    <row r="1772" spans="1:21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6" t="s">
        <v>8287</v>
      </c>
      <c r="O1772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41891.446689814817</v>
      </c>
      <c r="T1772" s="11">
        <f t="shared" si="111"/>
        <v>41926.446689814817</v>
      </c>
      <c r="U1772" s="10">
        <v>41891.446689814817</v>
      </c>
    </row>
    <row r="1773" spans="1:21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6" t="s">
        <v>8287</v>
      </c>
      <c r="O1773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41905.646296296291</v>
      </c>
      <c r="T1773" s="11">
        <f t="shared" si="111"/>
        <v>41935.646296296291</v>
      </c>
      <c r="U1773" s="10">
        <v>41905.646296296291</v>
      </c>
    </row>
    <row r="1774" spans="1:21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6" t="s">
        <v>8287</v>
      </c>
      <c r="O1774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10">
        <f t="shared" si="110"/>
        <v>41766.384675925925</v>
      </c>
      <c r="T1774" s="11">
        <f t="shared" si="111"/>
        <v>41826.384675925925</v>
      </c>
      <c r="U1774" s="10">
        <v>41766.384675925925</v>
      </c>
    </row>
    <row r="1775" spans="1:21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6" t="s">
        <v>8287</v>
      </c>
      <c r="O1775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10">
        <f t="shared" si="110"/>
        <v>41978.427060185182</v>
      </c>
      <c r="T1775" s="11">
        <f t="shared" si="111"/>
        <v>42023.427060185182</v>
      </c>
      <c r="U1775" s="10">
        <v>41978.427060185182</v>
      </c>
    </row>
    <row r="1776" spans="1:21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6" t="s">
        <v>8287</v>
      </c>
      <c r="O177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10">
        <f t="shared" si="110"/>
        <v>41929.885324074072</v>
      </c>
      <c r="T1776" s="11">
        <f t="shared" si="111"/>
        <v>41972.290972222218</v>
      </c>
      <c r="U1776" s="10">
        <v>41929.885324074072</v>
      </c>
    </row>
    <row r="1777" spans="1:21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6" t="s">
        <v>8287</v>
      </c>
      <c r="O1777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10">
        <f t="shared" si="110"/>
        <v>41891.643055555549</v>
      </c>
      <c r="T1777" s="11">
        <f t="shared" si="111"/>
        <v>41936.643055555549</v>
      </c>
      <c r="U1777" s="10">
        <v>41891.643055555549</v>
      </c>
    </row>
    <row r="1778" spans="1:21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6" t="s">
        <v>8287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41905.623506944445</v>
      </c>
      <c r="T1778" s="11">
        <f t="shared" si="111"/>
        <v>41941.623506944445</v>
      </c>
      <c r="U1778" s="10">
        <v>41905.623506944445</v>
      </c>
    </row>
    <row r="1779" spans="1:21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6" t="s">
        <v>8287</v>
      </c>
      <c r="O1779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42025.02376157407</v>
      </c>
      <c r="T1779" s="11">
        <f t="shared" si="111"/>
        <v>42055.02376157407</v>
      </c>
      <c r="U1779" s="10">
        <v>42025.02376157407</v>
      </c>
    </row>
    <row r="1780" spans="1:21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6" t="s">
        <v>8287</v>
      </c>
      <c r="O1780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10">
        <f t="shared" si="110"/>
        <v>42045.530034722215</v>
      </c>
      <c r="T1780" s="11">
        <f t="shared" si="111"/>
        <v>42090.488368055558</v>
      </c>
      <c r="U1780" s="10">
        <v>42045.530034722215</v>
      </c>
    </row>
    <row r="1781" spans="1:21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6" t="s">
        <v>8287</v>
      </c>
      <c r="O1781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10">
        <f t="shared" si="110"/>
        <v>42585.358564814807</v>
      </c>
      <c r="T1781" s="11">
        <f t="shared" si="111"/>
        <v>42615.358564814807</v>
      </c>
      <c r="U1781" s="10">
        <v>42585.358564814807</v>
      </c>
    </row>
    <row r="1782" spans="1:21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6" t="s">
        <v>8287</v>
      </c>
      <c r="O1782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10">
        <f t="shared" si="110"/>
        <v>42493.267476851848</v>
      </c>
      <c r="T1782" s="11">
        <f t="shared" si="111"/>
        <v>42553.267476851848</v>
      </c>
      <c r="U1782" s="10">
        <v>42493.267476851848</v>
      </c>
    </row>
    <row r="1783" spans="1:21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6" t="s">
        <v>8287</v>
      </c>
      <c r="O1783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10">
        <f t="shared" si="110"/>
        <v>42597.284085648142</v>
      </c>
      <c r="T1783" s="11">
        <f t="shared" si="111"/>
        <v>42628.284085648142</v>
      </c>
      <c r="U1783" s="10">
        <v>42597.284085648142</v>
      </c>
    </row>
    <row r="1784" spans="1:21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6" t="s">
        <v>8287</v>
      </c>
      <c r="O1784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10">
        <f t="shared" si="110"/>
        <v>42388.241770833331</v>
      </c>
      <c r="T1784" s="11">
        <f t="shared" si="111"/>
        <v>42421.241770833331</v>
      </c>
      <c r="U1784" s="10">
        <v>42388.241770833331</v>
      </c>
    </row>
    <row r="1785" spans="1:21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6" t="s">
        <v>8287</v>
      </c>
      <c r="O1785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10">
        <f t="shared" si="110"/>
        <v>42115.616643518515</v>
      </c>
      <c r="T1785" s="11">
        <f t="shared" si="111"/>
        <v>42145.616643518515</v>
      </c>
      <c r="U1785" s="10">
        <v>42115.616643518515</v>
      </c>
    </row>
    <row r="1786" spans="1:21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6" t="s">
        <v>8287</v>
      </c>
      <c r="O178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10">
        <f t="shared" si="110"/>
        <v>42003.322222222218</v>
      </c>
      <c r="T1786" s="11">
        <f t="shared" si="111"/>
        <v>42034.809027777774</v>
      </c>
      <c r="U1786" s="10">
        <v>42003.322222222218</v>
      </c>
    </row>
    <row r="1787" spans="1:21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6" t="s">
        <v>8287</v>
      </c>
      <c r="O1787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10">
        <f t="shared" si="110"/>
        <v>41896.801562499997</v>
      </c>
      <c r="T1787" s="11">
        <f t="shared" si="111"/>
        <v>41927.666666666664</v>
      </c>
      <c r="U1787" s="10">
        <v>41896.801562499997</v>
      </c>
    </row>
    <row r="1788" spans="1:21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6" t="s">
        <v>8287</v>
      </c>
      <c r="O1788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10">
        <f t="shared" si="110"/>
        <v>41958.217326388891</v>
      </c>
      <c r="T1788" s="11">
        <f t="shared" si="111"/>
        <v>41988.217326388891</v>
      </c>
      <c r="U1788" s="10">
        <v>41958.217326388891</v>
      </c>
    </row>
    <row r="1789" spans="1:21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6" t="s">
        <v>8287</v>
      </c>
      <c r="O1789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10">
        <f t="shared" si="110"/>
        <v>42068.322187499994</v>
      </c>
      <c r="T1789" s="11">
        <f t="shared" si="111"/>
        <v>42098.28052083333</v>
      </c>
      <c r="U1789" s="10">
        <v>42068.322187499994</v>
      </c>
    </row>
    <row r="1790" spans="1:21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6" t="s">
        <v>8287</v>
      </c>
      <c r="O1790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41913.615069444444</v>
      </c>
      <c r="T1790" s="11">
        <f t="shared" si="111"/>
        <v>41943.615069444444</v>
      </c>
      <c r="U1790" s="10">
        <v>41913.615069444444</v>
      </c>
    </row>
    <row r="1791" spans="1:21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6" t="s">
        <v>8287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41955.916701388887</v>
      </c>
      <c r="T1791" s="11">
        <f t="shared" si="111"/>
        <v>42015.916701388887</v>
      </c>
      <c r="U1791" s="10">
        <v>41955.916701388887</v>
      </c>
    </row>
    <row r="1792" spans="1:21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6" t="s">
        <v>8287</v>
      </c>
      <c r="O1792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10">
        <f t="shared" si="110"/>
        <v>42010.341180555552</v>
      </c>
      <c r="T1792" s="11">
        <f t="shared" si="111"/>
        <v>42040.341180555552</v>
      </c>
      <c r="U1792" s="10">
        <v>42010.341180555552</v>
      </c>
    </row>
    <row r="1793" spans="1:21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6" t="s">
        <v>8287</v>
      </c>
      <c r="O1793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41973.407002314816</v>
      </c>
      <c r="T1793" s="11">
        <f t="shared" si="111"/>
        <v>42033.407002314816</v>
      </c>
      <c r="U1793" s="10">
        <v>41973.407002314816</v>
      </c>
    </row>
    <row r="1794" spans="1:21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6" t="s">
        <v>8287</v>
      </c>
      <c r="O1794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10">
        <f t="shared" si="110"/>
        <v>42188.697708333326</v>
      </c>
      <c r="T1794" s="11">
        <f t="shared" si="111"/>
        <v>42225.957638888889</v>
      </c>
      <c r="U1794" s="10">
        <v>42188.697708333326</v>
      </c>
    </row>
    <row r="1795" spans="1:21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6" t="s">
        <v>8287</v>
      </c>
      <c r="O1795">
        <f t="shared" ref="O1795:O1858" si="112">(E1795/D1795)*100</f>
        <v>1.3333333333333335</v>
      </c>
      <c r="P1795">
        <f t="shared" ref="P1795:P1858" si="113">IFERROR(E1795/L1795,"0")</f>
        <v>20</v>
      </c>
      <c r="Q1795" t="s">
        <v>8338</v>
      </c>
      <c r="R1795" t="s">
        <v>8339</v>
      </c>
      <c r="S1795" s="10">
        <f t="shared" ref="S1795:S1858" si="114">(J1795/86400)+25569+(-8/24)</f>
        <v>41940.558333333327</v>
      </c>
      <c r="T1795" s="11">
        <f t="shared" ref="T1795:T1858" si="115">(I1795/86400)+25569+(-8/24)</f>
        <v>41970.6</v>
      </c>
      <c r="U1795" s="10">
        <v>41940.558333333327</v>
      </c>
    </row>
    <row r="1796" spans="1:21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6" t="s">
        <v>8287</v>
      </c>
      <c r="O179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10">
        <f t="shared" si="114"/>
        <v>42011.217847222222</v>
      </c>
      <c r="T1796" s="11">
        <f t="shared" si="115"/>
        <v>42046.217847222222</v>
      </c>
      <c r="U1796" s="10">
        <v>42011.217847222222</v>
      </c>
    </row>
    <row r="1797" spans="1:21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6" t="s">
        <v>8287</v>
      </c>
      <c r="O1797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10">
        <f t="shared" si="114"/>
        <v>42627.955335648141</v>
      </c>
      <c r="T1797" s="11">
        <f t="shared" si="115"/>
        <v>42657.333333333336</v>
      </c>
      <c r="U1797" s="10">
        <v>42627.955335648141</v>
      </c>
    </row>
    <row r="1798" spans="1:21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6" t="s">
        <v>8287</v>
      </c>
      <c r="O1798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10">
        <f t="shared" si="114"/>
        <v>42515.106087962959</v>
      </c>
      <c r="T1798" s="11">
        <f t="shared" si="115"/>
        <v>42575.106087962959</v>
      </c>
      <c r="U1798" s="10">
        <v>42515.106087962959</v>
      </c>
    </row>
    <row r="1799" spans="1:21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6" t="s">
        <v>8287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42689.235983796294</v>
      </c>
      <c r="T1799" s="11">
        <f t="shared" si="115"/>
        <v>42719.235983796294</v>
      </c>
      <c r="U1799" s="10">
        <v>42689.235983796294</v>
      </c>
    </row>
    <row r="1800" spans="1:21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6" t="s">
        <v>8287</v>
      </c>
      <c r="O1800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10">
        <f t="shared" si="114"/>
        <v>42343.993437499994</v>
      </c>
      <c r="T1800" s="11">
        <f t="shared" si="115"/>
        <v>42403.993437499994</v>
      </c>
      <c r="U1800" s="10">
        <v>42343.993437499994</v>
      </c>
    </row>
    <row r="1801" spans="1:21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6" t="s">
        <v>8287</v>
      </c>
      <c r="O1801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10">
        <f t="shared" si="114"/>
        <v>41934.509351851848</v>
      </c>
      <c r="T1801" s="11">
        <f t="shared" si="115"/>
        <v>41954.551018518519</v>
      </c>
      <c r="U1801" s="10">
        <v>41934.509351851848</v>
      </c>
    </row>
    <row r="1802" spans="1:21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6" t="s">
        <v>8287</v>
      </c>
      <c r="O1802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10">
        <f t="shared" si="114"/>
        <v>42623.272800925923</v>
      </c>
      <c r="T1802" s="11">
        <f t="shared" si="115"/>
        <v>42653.272800925923</v>
      </c>
      <c r="U1802" s="10">
        <v>42623.272800925923</v>
      </c>
    </row>
    <row r="1803" spans="1:21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6" t="s">
        <v>8287</v>
      </c>
      <c r="O1803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10">
        <f t="shared" si="114"/>
        <v>42321.327175925922</v>
      </c>
      <c r="T1803" s="11">
        <f t="shared" si="115"/>
        <v>42353.173611111109</v>
      </c>
      <c r="U1803" s="10">
        <v>42321.327175925922</v>
      </c>
    </row>
    <row r="1804" spans="1:21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6" t="s">
        <v>8287</v>
      </c>
      <c r="O1804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10">
        <f t="shared" si="114"/>
        <v>42159.139236111114</v>
      </c>
      <c r="T1804" s="11">
        <f t="shared" si="115"/>
        <v>42182.582638888889</v>
      </c>
      <c r="U1804" s="10">
        <v>42159.139236111114</v>
      </c>
    </row>
    <row r="1805" spans="1:21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6" t="s">
        <v>8287</v>
      </c>
      <c r="O180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10">
        <f t="shared" si="114"/>
        <v>42017.738217592589</v>
      </c>
      <c r="T1805" s="11">
        <f t="shared" si="115"/>
        <v>42048.738217592589</v>
      </c>
      <c r="U1805" s="10">
        <v>42017.738217592589</v>
      </c>
    </row>
    <row r="1806" spans="1:21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6" t="s">
        <v>8287</v>
      </c>
      <c r="O180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10">
        <f t="shared" si="114"/>
        <v>42282.344953703701</v>
      </c>
      <c r="T1806" s="11">
        <f t="shared" si="115"/>
        <v>42322.386620370373</v>
      </c>
      <c r="U1806" s="10">
        <v>42282.344953703701</v>
      </c>
    </row>
    <row r="1807" spans="1:21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6" t="s">
        <v>8287</v>
      </c>
      <c r="O1807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10">
        <f t="shared" si="114"/>
        <v>42247.470578703702</v>
      </c>
      <c r="T1807" s="11">
        <f t="shared" si="115"/>
        <v>42279.416666666664</v>
      </c>
      <c r="U1807" s="10">
        <v>42247.470578703702</v>
      </c>
    </row>
    <row r="1808" spans="1:21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6" t="s">
        <v>8287</v>
      </c>
      <c r="O1808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10">
        <f t="shared" si="114"/>
        <v>41877.304965277777</v>
      </c>
      <c r="T1808" s="11">
        <f t="shared" si="115"/>
        <v>41912.304965277777</v>
      </c>
      <c r="U1808" s="10">
        <v>41877.304965277777</v>
      </c>
    </row>
    <row r="1809" spans="1:21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6" t="s">
        <v>8287</v>
      </c>
      <c r="O1809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10">
        <f t="shared" si="114"/>
        <v>41879.735104166662</v>
      </c>
      <c r="T1809" s="11">
        <f t="shared" si="115"/>
        <v>41909.735104166662</v>
      </c>
      <c r="U1809" s="10">
        <v>41879.735104166662</v>
      </c>
    </row>
    <row r="1810" spans="1:21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6" t="s">
        <v>8287</v>
      </c>
      <c r="O1810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10">
        <f t="shared" si="114"/>
        <v>42742.347569444442</v>
      </c>
      <c r="T1810" s="11">
        <f t="shared" si="115"/>
        <v>42777.347569444442</v>
      </c>
      <c r="U1810" s="10">
        <v>42742.347569444442</v>
      </c>
    </row>
    <row r="1811" spans="1:21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6" t="s">
        <v>8287</v>
      </c>
      <c r="O1811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10">
        <f t="shared" si="114"/>
        <v>42029.574525462966</v>
      </c>
      <c r="T1811" s="11">
        <f t="shared" si="115"/>
        <v>42064.574525462966</v>
      </c>
      <c r="U1811" s="10">
        <v>42029.574525462966</v>
      </c>
    </row>
    <row r="1812" spans="1:21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6" t="s">
        <v>8287</v>
      </c>
      <c r="O1812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41860.576689814814</v>
      </c>
      <c r="T1812" s="11">
        <f t="shared" si="115"/>
        <v>41872.576689814814</v>
      </c>
      <c r="U1812" s="10">
        <v>41860.576689814814</v>
      </c>
    </row>
    <row r="1813" spans="1:21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6" t="s">
        <v>8287</v>
      </c>
      <c r="O1813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10">
        <f t="shared" si="114"/>
        <v>41876.100347222222</v>
      </c>
      <c r="T1813" s="11">
        <f t="shared" si="115"/>
        <v>41935.833333333328</v>
      </c>
      <c r="U1813" s="10">
        <v>41876.100347222222</v>
      </c>
    </row>
    <row r="1814" spans="1:21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6" t="s">
        <v>8287</v>
      </c>
      <c r="O1814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10">
        <f t="shared" si="114"/>
        <v>42523.985370370363</v>
      </c>
      <c r="T1814" s="11">
        <f t="shared" si="115"/>
        <v>42553.985370370363</v>
      </c>
      <c r="U1814" s="10">
        <v>42523.985370370363</v>
      </c>
    </row>
    <row r="1815" spans="1:21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6" t="s">
        <v>8287</v>
      </c>
      <c r="O1815">
        <f t="shared" si="112"/>
        <v>0</v>
      </c>
      <c r="P1815" t="str">
        <f t="shared" si="113"/>
        <v>0</v>
      </c>
      <c r="Q1815" t="s">
        <v>8338</v>
      </c>
      <c r="R1815" t="s">
        <v>8339</v>
      </c>
      <c r="S1815" s="10">
        <f t="shared" si="114"/>
        <v>41829.55569444444</v>
      </c>
      <c r="T1815" s="11">
        <f t="shared" si="115"/>
        <v>41859.55569444444</v>
      </c>
      <c r="U1815" s="10">
        <v>41829.55569444444</v>
      </c>
    </row>
    <row r="1816" spans="1:21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6" t="s">
        <v>8287</v>
      </c>
      <c r="O1816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10">
        <f t="shared" si="114"/>
        <v>42032.980740740742</v>
      </c>
      <c r="T1816" s="11">
        <f t="shared" si="115"/>
        <v>42062.980740740742</v>
      </c>
      <c r="U1816" s="10">
        <v>42032.980740740742</v>
      </c>
    </row>
    <row r="1817" spans="1:21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6" t="s">
        <v>8287</v>
      </c>
      <c r="O1817">
        <f t="shared" si="112"/>
        <v>0</v>
      </c>
      <c r="P1817" t="str">
        <f t="shared" si="113"/>
        <v>0</v>
      </c>
      <c r="Q1817" t="s">
        <v>8338</v>
      </c>
      <c r="R1817" t="s">
        <v>8339</v>
      </c>
      <c r="S1817" s="10">
        <f t="shared" si="114"/>
        <v>42172.573344907403</v>
      </c>
      <c r="T1817" s="11">
        <f t="shared" si="115"/>
        <v>42186.573344907403</v>
      </c>
      <c r="U1817" s="10">
        <v>42172.573344907403</v>
      </c>
    </row>
    <row r="1818" spans="1:21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6" t="s">
        <v>8287</v>
      </c>
      <c r="O1818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10">
        <f t="shared" si="114"/>
        <v>42548.542858796289</v>
      </c>
      <c r="T1818" s="11">
        <f t="shared" si="115"/>
        <v>42576.458333333336</v>
      </c>
      <c r="U1818" s="10">
        <v>42548.542858796289</v>
      </c>
    </row>
    <row r="1819" spans="1:21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6" t="s">
        <v>8287</v>
      </c>
      <c r="O1819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42705.328784722216</v>
      </c>
      <c r="T1819" s="11">
        <f t="shared" si="115"/>
        <v>42764.957638888889</v>
      </c>
      <c r="U1819" s="10">
        <v>42705.328784722216</v>
      </c>
    </row>
    <row r="1820" spans="1:21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6" t="s">
        <v>8287</v>
      </c>
      <c r="O1820">
        <f t="shared" si="112"/>
        <v>0</v>
      </c>
      <c r="P1820" t="str">
        <f t="shared" si="113"/>
        <v>0</v>
      </c>
      <c r="Q1820" t="s">
        <v>8338</v>
      </c>
      <c r="R1820" t="s">
        <v>8339</v>
      </c>
      <c r="S1820" s="10">
        <f t="shared" si="114"/>
        <v>42066.901041666664</v>
      </c>
      <c r="T1820" s="11">
        <f t="shared" si="115"/>
        <v>42096.859374999993</v>
      </c>
      <c r="U1820" s="10">
        <v>42066.901041666664</v>
      </c>
    </row>
    <row r="1821" spans="1:21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6" t="s">
        <v>8287</v>
      </c>
      <c r="O1821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41820.418935185182</v>
      </c>
      <c r="T1821" s="11">
        <f t="shared" si="115"/>
        <v>41850.418935185182</v>
      </c>
      <c r="U1821" s="10">
        <v>41820.418935185182</v>
      </c>
    </row>
    <row r="1822" spans="1:21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6" t="s">
        <v>8287</v>
      </c>
      <c r="O1822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10">
        <f t="shared" si="114"/>
        <v>42064.751041666663</v>
      </c>
      <c r="T1822" s="11">
        <f t="shared" si="115"/>
        <v>42094.709374999999</v>
      </c>
      <c r="U1822" s="10">
        <v>42064.751041666663</v>
      </c>
    </row>
    <row r="1823" spans="1:21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6" t="s">
        <v>8278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10">
        <f t="shared" si="114"/>
        <v>40925.985729166663</v>
      </c>
      <c r="T1823" s="11">
        <f t="shared" si="115"/>
        <v>40970.985729166663</v>
      </c>
      <c r="U1823" s="10">
        <v>40925.985729166663</v>
      </c>
    </row>
    <row r="1824" spans="1:21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6" t="s">
        <v>8278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10">
        <f t="shared" si="114"/>
        <v>41634.463680555556</v>
      </c>
      <c r="T1824" s="11">
        <f t="shared" si="115"/>
        <v>41670.459027777775</v>
      </c>
      <c r="U1824" s="10">
        <v>41634.463680555556</v>
      </c>
    </row>
    <row r="1825" spans="1:21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6" t="s">
        <v>8278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10">
        <f t="shared" si="114"/>
        <v>41176.35157407407</v>
      </c>
      <c r="T1825" s="11">
        <f t="shared" si="115"/>
        <v>41206.35157407407</v>
      </c>
      <c r="U1825" s="10">
        <v>41176.35157407407</v>
      </c>
    </row>
    <row r="1826" spans="1:2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6" t="s">
        <v>8278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41626.582951388882</v>
      </c>
      <c r="T1826" s="11">
        <f t="shared" si="115"/>
        <v>41646.755555555552</v>
      </c>
      <c r="U1826" s="10">
        <v>41626.582951388882</v>
      </c>
    </row>
    <row r="1827" spans="1:21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6" t="s">
        <v>8278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41443.501192129625</v>
      </c>
      <c r="T1827" s="11">
        <f t="shared" si="115"/>
        <v>41466.501192129625</v>
      </c>
      <c r="U1827" s="10">
        <v>41443.501192129625</v>
      </c>
    </row>
    <row r="1828" spans="1:2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6" t="s">
        <v>8278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10">
        <f t="shared" si="114"/>
        <v>41657.590474537035</v>
      </c>
      <c r="T1828" s="11">
        <f t="shared" si="115"/>
        <v>41687.590474537035</v>
      </c>
      <c r="U1828" s="10">
        <v>41657.590474537035</v>
      </c>
    </row>
    <row r="1829" spans="1:21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6" t="s">
        <v>8278</v>
      </c>
      <c r="O1829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10">
        <f t="shared" si="114"/>
        <v>40554.992604166662</v>
      </c>
      <c r="T1829" s="11">
        <f t="shared" si="115"/>
        <v>40604.992604166662</v>
      </c>
      <c r="U1829" s="10">
        <v>40554.992604166662</v>
      </c>
    </row>
    <row r="1830" spans="1:21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6" t="s">
        <v>8278</v>
      </c>
      <c r="O183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10">
        <f t="shared" si="114"/>
        <v>41736.566319444442</v>
      </c>
      <c r="T1830" s="11">
        <f t="shared" si="115"/>
        <v>41768.583333333328</v>
      </c>
      <c r="U1830" s="10">
        <v>41736.566319444442</v>
      </c>
    </row>
    <row r="1831" spans="1:21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6" t="s">
        <v>8278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10">
        <f t="shared" si="114"/>
        <v>40515.754293981481</v>
      </c>
      <c r="T1831" s="11">
        <f t="shared" si="115"/>
        <v>40564.583333333328</v>
      </c>
      <c r="U1831" s="10">
        <v>40515.754293981481</v>
      </c>
    </row>
    <row r="1832" spans="1:21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6" t="s">
        <v>8278</v>
      </c>
      <c r="O1832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10">
        <f t="shared" si="114"/>
        <v>41664.350775462961</v>
      </c>
      <c r="T1832" s="11">
        <f t="shared" si="115"/>
        <v>41694.350775462961</v>
      </c>
      <c r="U1832" s="10">
        <v>41664.350775462961</v>
      </c>
    </row>
    <row r="1833" spans="1:21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6" t="s">
        <v>8278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10">
        <f t="shared" si="114"/>
        <v>41026.662766203699</v>
      </c>
      <c r="T1833" s="11">
        <f t="shared" si="115"/>
        <v>41041.662766203699</v>
      </c>
      <c r="U1833" s="10">
        <v>41026.662766203699</v>
      </c>
    </row>
    <row r="1834" spans="1:21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6" t="s">
        <v>8278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40576.206331018519</v>
      </c>
      <c r="T1834" s="11">
        <f t="shared" si="115"/>
        <v>40606.206331018519</v>
      </c>
      <c r="U1834" s="10">
        <v>40576.206331018519</v>
      </c>
    </row>
    <row r="1835" spans="1:21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6" t="s">
        <v>8278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41302.710682870369</v>
      </c>
      <c r="T1835" s="11">
        <f t="shared" si="115"/>
        <v>41334.999305555553</v>
      </c>
      <c r="U1835" s="10">
        <v>41302.710682870369</v>
      </c>
    </row>
    <row r="1836" spans="1:2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6" t="s">
        <v>8278</v>
      </c>
      <c r="O183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10">
        <f t="shared" si="114"/>
        <v>41988.630729166667</v>
      </c>
      <c r="T1836" s="11">
        <f t="shared" si="115"/>
        <v>42028.630729166667</v>
      </c>
      <c r="U1836" s="10">
        <v>41988.630729166667</v>
      </c>
    </row>
    <row r="1837" spans="1:21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6" t="s">
        <v>8278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10">
        <f t="shared" si="114"/>
        <v>42430.36887731481</v>
      </c>
      <c r="T1837" s="11">
        <f t="shared" si="115"/>
        <v>42460.327210648145</v>
      </c>
      <c r="U1837" s="10">
        <v>42430.36887731481</v>
      </c>
    </row>
    <row r="1838" spans="1:2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6" t="s">
        <v>8278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10">
        <f t="shared" si="114"/>
        <v>41305.476030092592</v>
      </c>
      <c r="T1838" s="11">
        <f t="shared" si="115"/>
        <v>41322.476030092592</v>
      </c>
      <c r="U1838" s="10">
        <v>41305.476030092592</v>
      </c>
    </row>
    <row r="1839" spans="1:21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6" t="s">
        <v>8278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10">
        <f t="shared" si="114"/>
        <v>40925.714525462965</v>
      </c>
      <c r="T1839" s="11">
        <f t="shared" si="115"/>
        <v>40985.672858796293</v>
      </c>
      <c r="U1839" s="10">
        <v>40925.714525462965</v>
      </c>
    </row>
    <row r="1840" spans="1:21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6" t="s">
        <v>8278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10">
        <f t="shared" si="114"/>
        <v>40788.453206018516</v>
      </c>
      <c r="T1840" s="11">
        <f t="shared" si="115"/>
        <v>40816.791666666664</v>
      </c>
      <c r="U1840" s="10">
        <v>40788.453206018516</v>
      </c>
    </row>
    <row r="1841" spans="1:21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6" t="s">
        <v>8278</v>
      </c>
      <c r="O184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10">
        <f t="shared" si="114"/>
        <v>42614.388680555552</v>
      </c>
      <c r="T1841" s="11">
        <f t="shared" si="115"/>
        <v>42644.388680555552</v>
      </c>
      <c r="U1841" s="10">
        <v>42614.388680555552</v>
      </c>
    </row>
    <row r="1842" spans="1:21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6" t="s">
        <v>8278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10">
        <f t="shared" si="114"/>
        <v>41381.76284722222</v>
      </c>
      <c r="T1842" s="11">
        <f t="shared" si="115"/>
        <v>41400.874305555553</v>
      </c>
      <c r="U1842" s="10">
        <v>41381.76284722222</v>
      </c>
    </row>
    <row r="1843" spans="1:21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6" t="s">
        <v>8278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10">
        <f t="shared" si="114"/>
        <v>41745.512094907404</v>
      </c>
      <c r="T1843" s="11">
        <f t="shared" si="115"/>
        <v>41778.874305555553</v>
      </c>
      <c r="U1843" s="10">
        <v>41745.512094907404</v>
      </c>
    </row>
    <row r="1844" spans="1:21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6" t="s">
        <v>8278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10">
        <f t="shared" si="114"/>
        <v>42031.298391203702</v>
      </c>
      <c r="T1844" s="11">
        <f t="shared" si="115"/>
        <v>42064.915972222218</v>
      </c>
      <c r="U1844" s="10">
        <v>42031.298391203702</v>
      </c>
    </row>
    <row r="1845" spans="1:21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6" t="s">
        <v>8278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10">
        <f t="shared" si="114"/>
        <v>40564.661504629628</v>
      </c>
      <c r="T1845" s="11">
        <f t="shared" si="115"/>
        <v>40594.661504629628</v>
      </c>
      <c r="U1845" s="10">
        <v>40564.661504629628</v>
      </c>
    </row>
    <row r="1846" spans="1:21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6" t="s">
        <v>8278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40666.640208333331</v>
      </c>
      <c r="T1846" s="11">
        <f t="shared" si="115"/>
        <v>40704.791666666664</v>
      </c>
      <c r="U1846" s="10">
        <v>40666.640208333331</v>
      </c>
    </row>
    <row r="1847" spans="1:21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6" t="s">
        <v>8278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10">
        <f t="shared" si="114"/>
        <v>42522.999976851854</v>
      </c>
      <c r="T1847" s="11">
        <f t="shared" si="115"/>
        <v>42537.871527777774</v>
      </c>
      <c r="U1847" s="10">
        <v>42522.999976851854</v>
      </c>
    </row>
    <row r="1848" spans="1:21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6" t="s">
        <v>8278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10">
        <f t="shared" si="114"/>
        <v>41228.316863425927</v>
      </c>
      <c r="T1848" s="11">
        <f t="shared" si="115"/>
        <v>41258.316863425927</v>
      </c>
      <c r="U1848" s="10">
        <v>41228.316863425927</v>
      </c>
    </row>
    <row r="1849" spans="1:21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6" t="s">
        <v>8278</v>
      </c>
      <c r="O1849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10">
        <f t="shared" si="114"/>
        <v>42093.903148148143</v>
      </c>
      <c r="T1849" s="11">
        <f t="shared" si="115"/>
        <v>42114.903148148143</v>
      </c>
      <c r="U1849" s="10">
        <v>42093.903148148143</v>
      </c>
    </row>
    <row r="1850" spans="1:21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6" t="s">
        <v>8278</v>
      </c>
      <c r="O185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10">
        <f t="shared" si="114"/>
        <v>40691.454722222217</v>
      </c>
      <c r="T1850" s="11">
        <f t="shared" si="115"/>
        <v>40754.957638888889</v>
      </c>
      <c r="U1850" s="10">
        <v>40691.454722222217</v>
      </c>
    </row>
    <row r="1851" spans="1:21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6" t="s">
        <v>8278</v>
      </c>
      <c r="O185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10">
        <f t="shared" si="114"/>
        <v>41169.512256944443</v>
      </c>
      <c r="T1851" s="11">
        <f t="shared" si="115"/>
        <v>41199.512256944443</v>
      </c>
      <c r="U1851" s="10">
        <v>41169.512256944443</v>
      </c>
    </row>
    <row r="1852" spans="1:21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6" t="s">
        <v>8278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10">
        <f t="shared" si="114"/>
        <v>41800.626157407409</v>
      </c>
      <c r="T1852" s="11">
        <f t="shared" si="115"/>
        <v>41830.626157407409</v>
      </c>
      <c r="U1852" s="10">
        <v>41800.626157407409</v>
      </c>
    </row>
    <row r="1853" spans="1:21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6" t="s">
        <v>8278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10">
        <f t="shared" si="114"/>
        <v>41827.57335648148</v>
      </c>
      <c r="T1853" s="11">
        <f t="shared" si="115"/>
        <v>41847.708333333328</v>
      </c>
      <c r="U1853" s="10">
        <v>41827.57335648148</v>
      </c>
    </row>
    <row r="1854" spans="1:21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6" t="s">
        <v>8278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10">
        <f t="shared" si="114"/>
        <v>42081.438101851854</v>
      </c>
      <c r="T1854" s="11">
        <f t="shared" si="115"/>
        <v>42118.666666666664</v>
      </c>
      <c r="U1854" s="10">
        <v>42081.438101851854</v>
      </c>
    </row>
    <row r="1855" spans="1:21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6" t="s">
        <v>8278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10">
        <f t="shared" si="114"/>
        <v>41176.727048611108</v>
      </c>
      <c r="T1855" s="11">
        <f t="shared" si="115"/>
        <v>41226.768715277773</v>
      </c>
      <c r="U1855" s="10">
        <v>41176.727048611108</v>
      </c>
    </row>
    <row r="1856" spans="1:21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6" t="s">
        <v>8278</v>
      </c>
      <c r="O185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10">
        <f t="shared" si="114"/>
        <v>41387.687928240739</v>
      </c>
      <c r="T1856" s="11">
        <f t="shared" si="115"/>
        <v>41417.687928240739</v>
      </c>
      <c r="U1856" s="10">
        <v>41387.687928240739</v>
      </c>
    </row>
    <row r="1857" spans="1:21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6" t="s">
        <v>8278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10">
        <f t="shared" si="114"/>
        <v>41600.205324074072</v>
      </c>
      <c r="T1857" s="11">
        <f t="shared" si="115"/>
        <v>41645.205324074072</v>
      </c>
      <c r="U1857" s="10">
        <v>41600.205324074072</v>
      </c>
    </row>
    <row r="1858" spans="1:21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6" t="s">
        <v>8278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10">
        <f t="shared" si="114"/>
        <v>41817.52166666666</v>
      </c>
      <c r="T1858" s="11">
        <f t="shared" si="115"/>
        <v>41838.52166666666</v>
      </c>
      <c r="U1858" s="10">
        <v>41817.52166666666</v>
      </c>
    </row>
    <row r="1859" spans="1:21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6" t="s">
        <v>8278</v>
      </c>
      <c r="O1859">
        <f t="shared" ref="O1859:O1922" si="116">(E1859/D1859)*100</f>
        <v>100</v>
      </c>
      <c r="P1859">
        <f t="shared" ref="P1859:P1922" si="117">IFERROR(E1859/L1859,"0")</f>
        <v>136.36363636363637</v>
      </c>
      <c r="Q1859" t="s">
        <v>8325</v>
      </c>
      <c r="R1859" t="s">
        <v>8326</v>
      </c>
      <c r="S1859" s="10">
        <f t="shared" ref="S1859:S1922" si="118">(J1859/86400)+25569+(-8/24)</f>
        <v>41864.435335648144</v>
      </c>
      <c r="T1859" s="11">
        <f t="shared" ref="T1859:T1922" si="119">(I1859/86400)+25569+(-8/24)</f>
        <v>41894.435335648144</v>
      </c>
      <c r="U1859" s="10">
        <v>41864.435335648144</v>
      </c>
    </row>
    <row r="1860" spans="1:21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6" t="s">
        <v>8278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10">
        <f t="shared" si="118"/>
        <v>40832.8671412037</v>
      </c>
      <c r="T1860" s="11">
        <f t="shared" si="119"/>
        <v>40892.908807870372</v>
      </c>
      <c r="U1860" s="10">
        <v>40832.8671412037</v>
      </c>
    </row>
    <row r="1861" spans="1:21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6" t="s">
        <v>8278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10">
        <f t="shared" si="118"/>
        <v>40778.436678240738</v>
      </c>
      <c r="T1861" s="11">
        <f t="shared" si="119"/>
        <v>40808.436678240738</v>
      </c>
      <c r="U1861" s="10">
        <v>40778.436678240738</v>
      </c>
    </row>
    <row r="1862" spans="1:21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6" t="s">
        <v>8278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10">
        <f t="shared" si="118"/>
        <v>41655.375972222224</v>
      </c>
      <c r="T1862" s="11">
        <f t="shared" si="119"/>
        <v>41676.375972222224</v>
      </c>
      <c r="U1862" s="10">
        <v>41655.375972222224</v>
      </c>
    </row>
    <row r="1863" spans="1:21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6" t="s">
        <v>8285</v>
      </c>
      <c r="O1863">
        <f t="shared" si="116"/>
        <v>0</v>
      </c>
      <c r="P1863" t="str">
        <f t="shared" si="117"/>
        <v>0</v>
      </c>
      <c r="Q1863" t="s">
        <v>8333</v>
      </c>
      <c r="R1863" t="s">
        <v>8335</v>
      </c>
      <c r="S1863" s="10">
        <f t="shared" si="118"/>
        <v>41999.966909722221</v>
      </c>
      <c r="T1863" s="11">
        <f t="shared" si="119"/>
        <v>42029.966909722221</v>
      </c>
      <c r="U1863" s="10">
        <v>41999.966909722221</v>
      </c>
    </row>
    <row r="1864" spans="1:21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6" t="s">
        <v>8285</v>
      </c>
      <c r="O1864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10">
        <f t="shared" si="118"/>
        <v>42755.159421296295</v>
      </c>
      <c r="T1864" s="11">
        <f t="shared" si="119"/>
        <v>42801.979166666664</v>
      </c>
      <c r="U1864" s="10">
        <v>42755.159421296295</v>
      </c>
    </row>
    <row r="1865" spans="1:21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6" t="s">
        <v>8285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41772.463946759257</v>
      </c>
      <c r="T1865" s="11">
        <f t="shared" si="119"/>
        <v>41802.463946759257</v>
      </c>
      <c r="U1865" s="10">
        <v>41772.463946759257</v>
      </c>
    </row>
    <row r="1866" spans="1:21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6" t="s">
        <v>8285</v>
      </c>
      <c r="O186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10">
        <f t="shared" si="118"/>
        <v>41733.383101851847</v>
      </c>
      <c r="T1866" s="11">
        <f t="shared" si="119"/>
        <v>41763.383101851847</v>
      </c>
      <c r="U1866" s="10">
        <v>41733.383101851847</v>
      </c>
    </row>
    <row r="1867" spans="1:21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6" t="s">
        <v>8285</v>
      </c>
      <c r="O1867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42645.034108796295</v>
      </c>
      <c r="T1867" s="11">
        <f t="shared" si="119"/>
        <v>42680.075775462959</v>
      </c>
      <c r="U1867" s="10">
        <v>42645.034108796295</v>
      </c>
    </row>
    <row r="1868" spans="1:21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6" t="s">
        <v>8285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42741.913159722222</v>
      </c>
      <c r="T1868" s="11">
        <f t="shared" si="119"/>
        <v>42794.833333333336</v>
      </c>
      <c r="U1868" s="10">
        <v>42741.913159722222</v>
      </c>
    </row>
    <row r="1869" spans="1:21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6" t="s">
        <v>8285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42649.591574074067</v>
      </c>
      <c r="T1869" s="11">
        <f t="shared" si="119"/>
        <v>42679.591574074067</v>
      </c>
      <c r="U1869" s="10">
        <v>42649.591574074067</v>
      </c>
    </row>
    <row r="1870" spans="1:21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6" t="s">
        <v>8285</v>
      </c>
      <c r="O1870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10">
        <f t="shared" si="118"/>
        <v>42328.445891203701</v>
      </c>
      <c r="T1870" s="11">
        <f t="shared" si="119"/>
        <v>42352.999305555553</v>
      </c>
      <c r="U1870" s="10">
        <v>42328.445891203701</v>
      </c>
    </row>
    <row r="1871" spans="1:21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6" t="s">
        <v>8285</v>
      </c>
      <c r="O1871">
        <f t="shared" si="116"/>
        <v>0</v>
      </c>
      <c r="P1871" t="str">
        <f t="shared" si="117"/>
        <v>0</v>
      </c>
      <c r="Q1871" t="s">
        <v>8333</v>
      </c>
      <c r="R1871" t="s">
        <v>8335</v>
      </c>
      <c r="S1871" s="10">
        <f t="shared" si="118"/>
        <v>42708.669548611106</v>
      </c>
      <c r="T1871" s="11">
        <f t="shared" si="119"/>
        <v>42738.669548611106</v>
      </c>
      <c r="U1871" s="10">
        <v>42708.669548611106</v>
      </c>
    </row>
    <row r="1872" spans="1:21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6" t="s">
        <v>8285</v>
      </c>
      <c r="O1872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10">
        <f t="shared" si="118"/>
        <v>42371.02239583333</v>
      </c>
      <c r="T1872" s="11">
        <f t="shared" si="119"/>
        <v>42399.845138888886</v>
      </c>
      <c r="U1872" s="10">
        <v>42371.02239583333</v>
      </c>
    </row>
    <row r="1873" spans="1:21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6" t="s">
        <v>8285</v>
      </c>
      <c r="O1873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10">
        <f t="shared" si="118"/>
        <v>41923.450243055551</v>
      </c>
      <c r="T1873" s="11">
        <f t="shared" si="119"/>
        <v>41963.491909722223</v>
      </c>
      <c r="U1873" s="10">
        <v>41923.450243055551</v>
      </c>
    </row>
    <row r="1874" spans="1:21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6" t="s">
        <v>8285</v>
      </c>
      <c r="O1874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10">
        <f t="shared" si="118"/>
        <v>42154.796319444438</v>
      </c>
      <c r="T1874" s="11">
        <f t="shared" si="119"/>
        <v>42184.796319444438</v>
      </c>
      <c r="U1874" s="10">
        <v>42154.796319444438</v>
      </c>
    </row>
    <row r="1875" spans="1:21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6" t="s">
        <v>8285</v>
      </c>
      <c r="O1875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42164.282523148147</v>
      </c>
      <c r="T1875" s="11">
        <f t="shared" si="119"/>
        <v>42193.364583333336</v>
      </c>
      <c r="U1875" s="10">
        <v>42164.282523148147</v>
      </c>
    </row>
    <row r="1876" spans="1:21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6" t="s">
        <v>8285</v>
      </c>
      <c r="O187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42529.635798611103</v>
      </c>
      <c r="T1876" s="11">
        <f t="shared" si="119"/>
        <v>42549.635798611103</v>
      </c>
      <c r="U1876" s="10">
        <v>42529.635798611103</v>
      </c>
    </row>
    <row r="1877" spans="1:21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6" t="s">
        <v>8285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42528.566064814811</v>
      </c>
      <c r="T1877" s="11">
        <f t="shared" si="119"/>
        <v>42588.566064814811</v>
      </c>
      <c r="U1877" s="10">
        <v>42528.566064814811</v>
      </c>
    </row>
    <row r="1878" spans="1:21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6" t="s">
        <v>8285</v>
      </c>
      <c r="O1878">
        <f t="shared" si="116"/>
        <v>0</v>
      </c>
      <c r="P1878" t="str">
        <f t="shared" si="117"/>
        <v>0</v>
      </c>
      <c r="Q1878" t="s">
        <v>8333</v>
      </c>
      <c r="R1878" t="s">
        <v>8335</v>
      </c>
      <c r="S1878" s="10">
        <f t="shared" si="118"/>
        <v>41775.95144675926</v>
      </c>
      <c r="T1878" s="11">
        <f t="shared" si="119"/>
        <v>41805.95144675926</v>
      </c>
      <c r="U1878" s="10">
        <v>41775.95144675926</v>
      </c>
    </row>
    <row r="1879" spans="1:21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6" t="s">
        <v>8285</v>
      </c>
      <c r="O1879">
        <f t="shared" si="116"/>
        <v>0</v>
      </c>
      <c r="P1879" t="str">
        <f t="shared" si="117"/>
        <v>0</v>
      </c>
      <c r="Q1879" t="s">
        <v>8333</v>
      </c>
      <c r="R1879" t="s">
        <v>8335</v>
      </c>
      <c r="S1879" s="10">
        <f t="shared" si="118"/>
        <v>42034.695891203701</v>
      </c>
      <c r="T1879" s="11">
        <f t="shared" si="119"/>
        <v>42063.695891203701</v>
      </c>
      <c r="U1879" s="10">
        <v>42034.695891203701</v>
      </c>
    </row>
    <row r="1880" spans="1:21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6" t="s">
        <v>8285</v>
      </c>
      <c r="O1880">
        <f t="shared" si="116"/>
        <v>0</v>
      </c>
      <c r="P1880" t="str">
        <f t="shared" si="117"/>
        <v>0</v>
      </c>
      <c r="Q1880" t="s">
        <v>8333</v>
      </c>
      <c r="R1880" t="s">
        <v>8335</v>
      </c>
      <c r="S1880" s="10">
        <f t="shared" si="118"/>
        <v>41772.675405092588</v>
      </c>
      <c r="T1880" s="11">
        <f t="shared" si="119"/>
        <v>41802.675405092588</v>
      </c>
      <c r="U1880" s="10">
        <v>41772.675405092588</v>
      </c>
    </row>
    <row r="1881" spans="1:21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6" t="s">
        <v>8285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42413.316307870373</v>
      </c>
      <c r="T1881" s="11">
        <f t="shared" si="119"/>
        <v>42443.274641203701</v>
      </c>
      <c r="U1881" s="10">
        <v>42413.316307870373</v>
      </c>
    </row>
    <row r="1882" spans="1:21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6" t="s">
        <v>8285</v>
      </c>
      <c r="O1882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10">
        <f t="shared" si="118"/>
        <v>42430.233564814807</v>
      </c>
      <c r="T1882" s="11">
        <f t="shared" si="119"/>
        <v>42459.19189814815</v>
      </c>
      <c r="U1882" s="10">
        <v>42430.233564814807</v>
      </c>
    </row>
    <row r="1883" spans="1:21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6" t="s">
        <v>8281</v>
      </c>
      <c r="O1883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10">
        <f t="shared" si="118"/>
        <v>42042.819317129623</v>
      </c>
      <c r="T1883" s="11">
        <f t="shared" si="119"/>
        <v>42072.777650462966</v>
      </c>
      <c r="U1883" s="10">
        <v>42042.819317129623</v>
      </c>
    </row>
    <row r="1884" spans="1:21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6" t="s">
        <v>8281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10">
        <f t="shared" si="118"/>
        <v>41067.615879629629</v>
      </c>
      <c r="T1884" s="11">
        <f t="shared" si="119"/>
        <v>41100.658333333333</v>
      </c>
      <c r="U1884" s="10">
        <v>41067.615879629629</v>
      </c>
    </row>
    <row r="1885" spans="1:21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6" t="s">
        <v>8281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10">
        <f t="shared" si="118"/>
        <v>40977.614675925921</v>
      </c>
      <c r="T1885" s="11">
        <f t="shared" si="119"/>
        <v>41007.573009259257</v>
      </c>
      <c r="U1885" s="10">
        <v>40977.614675925921</v>
      </c>
    </row>
    <row r="1886" spans="1:21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6" t="s">
        <v>8281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10">
        <f t="shared" si="118"/>
        <v>41204.864988425921</v>
      </c>
      <c r="T1886" s="11">
        <f t="shared" si="119"/>
        <v>41240.166666666664</v>
      </c>
      <c r="U1886" s="10">
        <v>41204.864988425921</v>
      </c>
    </row>
    <row r="1887" spans="1:21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6" t="s">
        <v>8281</v>
      </c>
      <c r="O188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10">
        <f t="shared" si="118"/>
        <v>41098.760532407403</v>
      </c>
      <c r="T1887" s="11">
        <f t="shared" si="119"/>
        <v>41131.583333333328</v>
      </c>
      <c r="U1887" s="10">
        <v>41098.760532407403</v>
      </c>
    </row>
    <row r="1888" spans="1:21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6" t="s">
        <v>8281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10">
        <f t="shared" si="118"/>
        <v>41925.57335648148</v>
      </c>
      <c r="T1888" s="11">
        <f t="shared" si="119"/>
        <v>41955.615023148144</v>
      </c>
      <c r="U1888" s="10">
        <v>41925.57335648148</v>
      </c>
    </row>
    <row r="1889" spans="1:21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6" t="s">
        <v>8281</v>
      </c>
      <c r="O1889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10">
        <f t="shared" si="118"/>
        <v>42323.466805555552</v>
      </c>
      <c r="T1889" s="11">
        <f t="shared" si="119"/>
        <v>42341.562499999993</v>
      </c>
      <c r="U1889" s="10">
        <v>42323.466805555552</v>
      </c>
    </row>
    <row r="1890" spans="1:21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6" t="s">
        <v>8281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10">
        <f t="shared" si="118"/>
        <v>40298.90662037037</v>
      </c>
      <c r="T1890" s="11">
        <f t="shared" si="119"/>
        <v>40329.874305555553</v>
      </c>
      <c r="U1890" s="10">
        <v>40298.90662037037</v>
      </c>
    </row>
    <row r="1891" spans="1:21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6" t="s">
        <v>8281</v>
      </c>
      <c r="O189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10">
        <f t="shared" si="118"/>
        <v>41299.460023148145</v>
      </c>
      <c r="T1891" s="11">
        <f t="shared" si="119"/>
        <v>41344.418356481481</v>
      </c>
      <c r="U1891" s="10">
        <v>41299.460023148145</v>
      </c>
    </row>
    <row r="1892" spans="1:21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6" t="s">
        <v>8281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10">
        <f t="shared" si="118"/>
        <v>41228.452870370369</v>
      </c>
      <c r="T1892" s="11">
        <f t="shared" si="119"/>
        <v>41258.452870370369</v>
      </c>
      <c r="U1892" s="10">
        <v>41228.452870370369</v>
      </c>
    </row>
    <row r="1893" spans="1:21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6" t="s">
        <v>8281</v>
      </c>
      <c r="O1893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10">
        <f t="shared" si="118"/>
        <v>40335.464745370366</v>
      </c>
      <c r="T1893" s="11">
        <f t="shared" si="119"/>
        <v>40380.916666666664</v>
      </c>
      <c r="U1893" s="10">
        <v>40335.464745370366</v>
      </c>
    </row>
    <row r="1894" spans="1:21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6" t="s">
        <v>8281</v>
      </c>
      <c r="O189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10">
        <f t="shared" si="118"/>
        <v>40671.304178240738</v>
      </c>
      <c r="T1894" s="11">
        <f t="shared" si="119"/>
        <v>40701.304178240738</v>
      </c>
      <c r="U1894" s="10">
        <v>40671.304178240738</v>
      </c>
    </row>
    <row r="1895" spans="1:21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6" t="s">
        <v>8281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10">
        <f t="shared" si="118"/>
        <v>40632.608622685184</v>
      </c>
      <c r="T1895" s="11">
        <f t="shared" si="119"/>
        <v>40648.832638888889</v>
      </c>
      <c r="U1895" s="10">
        <v>40632.608622685184</v>
      </c>
    </row>
    <row r="1896" spans="1:2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6" t="s">
        <v>8281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40920.571562499994</v>
      </c>
      <c r="T1896" s="11">
        <f t="shared" si="119"/>
        <v>40951.571562499994</v>
      </c>
      <c r="U1896" s="10">
        <v>40920.571562499994</v>
      </c>
    </row>
    <row r="1897" spans="1:21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6" t="s">
        <v>8281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10">
        <f t="shared" si="118"/>
        <v>42267.413449074076</v>
      </c>
      <c r="T1897" s="11">
        <f t="shared" si="119"/>
        <v>42297.413449074076</v>
      </c>
      <c r="U1897" s="10">
        <v>42267.413449074076</v>
      </c>
    </row>
    <row r="1898" spans="1:21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6" t="s">
        <v>8281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40981.376909722218</v>
      </c>
      <c r="T1898" s="11">
        <f t="shared" si="119"/>
        <v>41011.376909722218</v>
      </c>
      <c r="U1898" s="10">
        <v>40981.376909722218</v>
      </c>
    </row>
    <row r="1899" spans="1:21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6" t="s">
        <v>8281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10">
        <f t="shared" si="118"/>
        <v>41680.250069444439</v>
      </c>
      <c r="T1899" s="11">
        <f t="shared" si="119"/>
        <v>41702.541666666664</v>
      </c>
      <c r="U1899" s="10">
        <v>41680.250069444439</v>
      </c>
    </row>
    <row r="1900" spans="1:21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6" t="s">
        <v>8281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10">
        <f t="shared" si="118"/>
        <v>42365.8596412037</v>
      </c>
      <c r="T1900" s="11">
        <f t="shared" si="119"/>
        <v>42401.416666666664</v>
      </c>
      <c r="U1900" s="10">
        <v>42365.8596412037</v>
      </c>
    </row>
    <row r="1901" spans="1:21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6" t="s">
        <v>8281</v>
      </c>
      <c r="O190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10">
        <f t="shared" si="118"/>
        <v>42058.608402777776</v>
      </c>
      <c r="T1901" s="11">
        <f t="shared" si="119"/>
        <v>42088.566736111105</v>
      </c>
      <c r="U1901" s="10">
        <v>42058.608402777776</v>
      </c>
    </row>
    <row r="1902" spans="1:21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6" t="s">
        <v>8281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10">
        <f t="shared" si="118"/>
        <v>41160.538553240738</v>
      </c>
      <c r="T1902" s="11">
        <f t="shared" si="119"/>
        <v>41188.082638888889</v>
      </c>
      <c r="U1902" s="10">
        <v>41160.538553240738</v>
      </c>
    </row>
    <row r="1903" spans="1:21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6" t="s">
        <v>8296</v>
      </c>
      <c r="O1903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42116.209826388884</v>
      </c>
      <c r="T1903" s="11">
        <f t="shared" si="119"/>
        <v>42146.208333333336</v>
      </c>
      <c r="U1903" s="10">
        <v>42116.209826388884</v>
      </c>
    </row>
    <row r="1904" spans="1:21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6" t="s">
        <v>8296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42037.456562499996</v>
      </c>
      <c r="T1904" s="11">
        <f t="shared" si="119"/>
        <v>42067.456562499996</v>
      </c>
      <c r="U1904" s="10">
        <v>42037.456562499996</v>
      </c>
    </row>
    <row r="1905" spans="1:21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6" t="s">
        <v>8296</v>
      </c>
      <c r="O190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10">
        <f t="shared" si="118"/>
        <v>42702.437395833331</v>
      </c>
      <c r="T1905" s="11">
        <f t="shared" si="119"/>
        <v>42762.437395833331</v>
      </c>
      <c r="U1905" s="10">
        <v>42702.437395833331</v>
      </c>
    </row>
    <row r="1906" spans="1:21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6" t="s">
        <v>8296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42326.352094907408</v>
      </c>
      <c r="T1906" s="11">
        <f t="shared" si="119"/>
        <v>42371.352094907408</v>
      </c>
      <c r="U1906" s="10">
        <v>42326.352094907408</v>
      </c>
    </row>
    <row r="1907" spans="1:21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6" t="s">
        <v>8296</v>
      </c>
      <c r="O1907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41859.592523148145</v>
      </c>
      <c r="T1907" s="11">
        <f t="shared" si="119"/>
        <v>41889.592523148145</v>
      </c>
      <c r="U1907" s="10">
        <v>41859.592523148145</v>
      </c>
    </row>
    <row r="1908" spans="1:21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6" t="s">
        <v>8296</v>
      </c>
      <c r="O1908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10">
        <f t="shared" si="118"/>
        <v>42514.337766203702</v>
      </c>
      <c r="T1908" s="11">
        <f t="shared" si="119"/>
        <v>42544.337766203702</v>
      </c>
      <c r="U1908" s="10">
        <v>42514.337766203702</v>
      </c>
    </row>
    <row r="1909" spans="1:21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6" t="s">
        <v>8296</v>
      </c>
      <c r="O1909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41767.253761574073</v>
      </c>
      <c r="T1909" s="11">
        <f t="shared" si="119"/>
        <v>41782.253761574073</v>
      </c>
      <c r="U1909" s="10">
        <v>41767.253761574073</v>
      </c>
    </row>
    <row r="1910" spans="1:21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6" t="s">
        <v>8296</v>
      </c>
      <c r="O1910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42703.584490740737</v>
      </c>
      <c r="T1910" s="11">
        <f t="shared" si="119"/>
        <v>42733.584490740737</v>
      </c>
      <c r="U1910" s="10">
        <v>42703.584490740737</v>
      </c>
    </row>
    <row r="1911" spans="1:21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6" t="s">
        <v>8296</v>
      </c>
      <c r="O1911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10">
        <f t="shared" si="118"/>
        <v>41905.095821759256</v>
      </c>
      <c r="T1911" s="11">
        <f t="shared" si="119"/>
        <v>41935.095821759256</v>
      </c>
      <c r="U1911" s="10">
        <v>41905.095821759256</v>
      </c>
    </row>
    <row r="1912" spans="1:21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6" t="s">
        <v>8296</v>
      </c>
      <c r="O1912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10">
        <f t="shared" si="118"/>
        <v>42264.629826388882</v>
      </c>
      <c r="T1912" s="11">
        <f t="shared" si="119"/>
        <v>42308.614583333336</v>
      </c>
      <c r="U1912" s="10">
        <v>42264.629826388882</v>
      </c>
    </row>
    <row r="1913" spans="1:21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6" t="s">
        <v>8296</v>
      </c>
      <c r="O1913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41829.700624999998</v>
      </c>
      <c r="T1913" s="11">
        <f t="shared" si="119"/>
        <v>41859.700624999998</v>
      </c>
      <c r="U1913" s="10">
        <v>41829.700624999998</v>
      </c>
    </row>
    <row r="1914" spans="1:21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6" t="s">
        <v>8296</v>
      </c>
      <c r="O1914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10">
        <f t="shared" si="118"/>
        <v>42128.893055555549</v>
      </c>
      <c r="T1914" s="11">
        <f t="shared" si="119"/>
        <v>42158.893055555549</v>
      </c>
      <c r="U1914" s="10">
        <v>42128.893055555549</v>
      </c>
    </row>
    <row r="1915" spans="1:21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6" t="s">
        <v>8296</v>
      </c>
      <c r="O191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41890.177986111106</v>
      </c>
      <c r="T1915" s="11">
        <f t="shared" si="119"/>
        <v>41920.177986111106</v>
      </c>
      <c r="U1915" s="10">
        <v>41890.177986111106</v>
      </c>
    </row>
    <row r="1916" spans="1:21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6" t="s">
        <v>8296</v>
      </c>
      <c r="O191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41928.841122685182</v>
      </c>
      <c r="T1916" s="11">
        <f t="shared" si="119"/>
        <v>41943.832638888889</v>
      </c>
      <c r="U1916" s="10">
        <v>41928.841122685182</v>
      </c>
    </row>
    <row r="1917" spans="1:21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6" t="s">
        <v>8296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41863.715532407405</v>
      </c>
      <c r="T1917" s="11">
        <f t="shared" si="119"/>
        <v>41883.715532407405</v>
      </c>
      <c r="U1917" s="10">
        <v>41863.715532407405</v>
      </c>
    </row>
    <row r="1918" spans="1:21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6" t="s">
        <v>8296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42656.383969907409</v>
      </c>
      <c r="T1918" s="11">
        <f t="shared" si="119"/>
        <v>42681.425636574073</v>
      </c>
      <c r="U1918" s="10">
        <v>42656.383969907409</v>
      </c>
    </row>
    <row r="1919" spans="1:21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6" t="s">
        <v>8296</v>
      </c>
      <c r="O1919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10">
        <f t="shared" si="118"/>
        <v>42745.93672453703</v>
      </c>
      <c r="T1919" s="11">
        <f t="shared" si="119"/>
        <v>42775.93672453703</v>
      </c>
      <c r="U1919" s="10">
        <v>42745.93672453703</v>
      </c>
    </row>
    <row r="1920" spans="1:21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6" t="s">
        <v>8296</v>
      </c>
      <c r="O1920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10">
        <f t="shared" si="118"/>
        <v>41828.456608796296</v>
      </c>
      <c r="T1920" s="11">
        <f t="shared" si="119"/>
        <v>41863.456608796296</v>
      </c>
      <c r="U1920" s="10">
        <v>41828.456608796296</v>
      </c>
    </row>
    <row r="1921" spans="1:21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6" t="s">
        <v>8296</v>
      </c>
      <c r="O192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10">
        <f t="shared" si="118"/>
        <v>42113.542233796295</v>
      </c>
      <c r="T1921" s="11">
        <f t="shared" si="119"/>
        <v>42143.542233796295</v>
      </c>
      <c r="U1921" s="10">
        <v>42113.542233796295</v>
      </c>
    </row>
    <row r="1922" spans="1:21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6" t="s">
        <v>8296</v>
      </c>
      <c r="O1922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10">
        <f t="shared" si="118"/>
        <v>42270.54237268518</v>
      </c>
      <c r="T1922" s="11">
        <f t="shared" si="119"/>
        <v>42298.624999999993</v>
      </c>
      <c r="U1922" s="10">
        <v>42270.54237268518</v>
      </c>
    </row>
    <row r="1923" spans="1:21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6" t="s">
        <v>8281</v>
      </c>
      <c r="O1923">
        <f t="shared" ref="O1923:O1986" si="120">(E1923/D1923)*100</f>
        <v>136.80000000000001</v>
      </c>
      <c r="P1923">
        <f t="shared" ref="P1923:P1986" si="121">IFERROR(E1923/L1923,"0")</f>
        <v>54</v>
      </c>
      <c r="Q1923" t="s">
        <v>8325</v>
      </c>
      <c r="R1923" t="s">
        <v>8329</v>
      </c>
      <c r="S1923" s="10">
        <f t="shared" ref="S1923:S1986" si="122">(J1923/86400)+25569+(-8/24)</f>
        <v>41073.888229166667</v>
      </c>
      <c r="T1923" s="11">
        <f t="shared" ref="T1923:T1986" si="123">(I1923/86400)+25569+(-8/24)</f>
        <v>41103.888229166667</v>
      </c>
      <c r="U1923" s="10">
        <v>41073.888229166667</v>
      </c>
    </row>
    <row r="1924" spans="1:21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6" t="s">
        <v>8281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10">
        <f t="shared" si="122"/>
        <v>41589.922534722216</v>
      </c>
      <c r="T1924" s="11">
        <f t="shared" si="123"/>
        <v>41619.922534722216</v>
      </c>
      <c r="U1924" s="10">
        <v>41589.922534722216</v>
      </c>
    </row>
    <row r="1925" spans="1:21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6" t="s">
        <v>8281</v>
      </c>
      <c r="O192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10">
        <f t="shared" si="122"/>
        <v>40772.515416666662</v>
      </c>
      <c r="T1925" s="11">
        <f t="shared" si="123"/>
        <v>40812.874305555553</v>
      </c>
      <c r="U1925" s="10">
        <v>40772.515416666662</v>
      </c>
    </row>
    <row r="1926" spans="1:21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6" t="s">
        <v>8281</v>
      </c>
      <c r="O192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41626.427719907406</v>
      </c>
      <c r="T1926" s="11">
        <f t="shared" si="123"/>
        <v>41654.481249999997</v>
      </c>
      <c r="U1926" s="10">
        <v>41626.427719907406</v>
      </c>
    </row>
    <row r="1927" spans="1:21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6" t="s">
        <v>8281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10">
        <f t="shared" si="122"/>
        <v>41535.568148148144</v>
      </c>
      <c r="T1927" s="11">
        <f t="shared" si="123"/>
        <v>41557.666666666664</v>
      </c>
      <c r="U1927" s="10">
        <v>41535.568148148144</v>
      </c>
    </row>
    <row r="1928" spans="1:21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6" t="s">
        <v>8281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10">
        <f t="shared" si="122"/>
        <v>40456.621018518512</v>
      </c>
      <c r="T1928" s="11">
        <f t="shared" si="123"/>
        <v>40483.68472222222</v>
      </c>
      <c r="U1928" s="10">
        <v>40456.621018518512</v>
      </c>
    </row>
    <row r="1929" spans="1:2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6" t="s">
        <v>8281</v>
      </c>
      <c r="O1929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10">
        <f t="shared" si="122"/>
        <v>40960.528229166666</v>
      </c>
      <c r="T1929" s="11">
        <f t="shared" si="123"/>
        <v>40975.874305555553</v>
      </c>
      <c r="U1929" s="10">
        <v>40960.528229166666</v>
      </c>
    </row>
    <row r="1930" spans="1:21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6" t="s">
        <v>8281</v>
      </c>
      <c r="O193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10">
        <f t="shared" si="122"/>
        <v>41371.314745370364</v>
      </c>
      <c r="T1930" s="11">
        <f t="shared" si="123"/>
        <v>41401.314745370364</v>
      </c>
      <c r="U1930" s="10">
        <v>41371.314745370364</v>
      </c>
    </row>
    <row r="1931" spans="1:21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6" t="s">
        <v>8281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40686.688263888886</v>
      </c>
      <c r="T1931" s="11">
        <f t="shared" si="123"/>
        <v>40728.688263888886</v>
      </c>
      <c r="U1931" s="10">
        <v>40686.688263888886</v>
      </c>
    </row>
    <row r="1932" spans="1:21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6" t="s">
        <v>8281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10">
        <f t="shared" si="122"/>
        <v>41402.225486111107</v>
      </c>
      <c r="T1932" s="11">
        <f t="shared" si="123"/>
        <v>41462.225486111107</v>
      </c>
      <c r="U1932" s="10">
        <v>41402.225486111107</v>
      </c>
    </row>
    <row r="1933" spans="1:21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6" t="s">
        <v>8281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10">
        <f t="shared" si="122"/>
        <v>41037.559131944443</v>
      </c>
      <c r="T1933" s="11">
        <f t="shared" si="123"/>
        <v>41050.8125</v>
      </c>
      <c r="U1933" s="10">
        <v>41037.559131944443</v>
      </c>
    </row>
    <row r="1934" spans="1:21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6" t="s">
        <v>8281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10">
        <f t="shared" si="122"/>
        <v>40911.476539351854</v>
      </c>
      <c r="T1934" s="11">
        <f t="shared" si="123"/>
        <v>40932.476539351854</v>
      </c>
      <c r="U1934" s="10">
        <v>40911.476539351854</v>
      </c>
    </row>
    <row r="1935" spans="1:21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6" t="s">
        <v>8281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10">
        <f t="shared" si="122"/>
        <v>41878.797534722216</v>
      </c>
      <c r="T1935" s="11">
        <f t="shared" si="123"/>
        <v>41908.797534722216</v>
      </c>
      <c r="U1935" s="10">
        <v>41878.797534722216</v>
      </c>
    </row>
    <row r="1936" spans="1:21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6" t="s">
        <v>8281</v>
      </c>
      <c r="O193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10">
        <f t="shared" si="122"/>
        <v>40865.533807870372</v>
      </c>
      <c r="T1936" s="11">
        <f t="shared" si="123"/>
        <v>40901.875</v>
      </c>
      <c r="U1936" s="10">
        <v>40865.533807870372</v>
      </c>
    </row>
    <row r="1937" spans="1:21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6" t="s">
        <v>8281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41773.599201388883</v>
      </c>
      <c r="T1937" s="11">
        <f t="shared" si="123"/>
        <v>41810.874305555553</v>
      </c>
      <c r="U1937" s="10">
        <v>41773.599201388883</v>
      </c>
    </row>
    <row r="1938" spans="1:21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6" t="s">
        <v>8281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10">
        <f t="shared" si="122"/>
        <v>40852.55636574074</v>
      </c>
      <c r="T1938" s="11">
        <f t="shared" si="123"/>
        <v>40882.915972222218</v>
      </c>
      <c r="U1938" s="10">
        <v>40852.55636574074</v>
      </c>
    </row>
    <row r="1939" spans="1:21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6" t="s">
        <v>8281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10">
        <f t="shared" si="122"/>
        <v>41058.78565972222</v>
      </c>
      <c r="T1939" s="11">
        <f t="shared" si="123"/>
        <v>41074.832638888889</v>
      </c>
      <c r="U1939" s="10">
        <v>41058.78565972222</v>
      </c>
    </row>
    <row r="1940" spans="1:21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6" t="s">
        <v>8281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10">
        <f t="shared" si="122"/>
        <v>41425.92628472222</v>
      </c>
      <c r="T1940" s="11">
        <f t="shared" si="123"/>
        <v>41456.875</v>
      </c>
      <c r="U1940" s="10">
        <v>41425.92628472222</v>
      </c>
    </row>
    <row r="1941" spans="1:21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6" t="s">
        <v>8281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10">
        <f t="shared" si="122"/>
        <v>41313.651712962957</v>
      </c>
      <c r="T1941" s="11">
        <f t="shared" si="123"/>
        <v>41343.610046296293</v>
      </c>
      <c r="U1941" s="10">
        <v>41313.651712962957</v>
      </c>
    </row>
    <row r="1942" spans="1:21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6" t="s">
        <v>8281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10">
        <f t="shared" si="122"/>
        <v>40670.173993055556</v>
      </c>
      <c r="T1942" s="11">
        <f t="shared" si="123"/>
        <v>40708.832638888889</v>
      </c>
      <c r="U1942" s="10">
        <v>40670.173993055556</v>
      </c>
    </row>
    <row r="1943" spans="1:21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6" t="s">
        <v>8297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10">
        <f t="shared" si="122"/>
        <v>41743.95753472222</v>
      </c>
      <c r="T1943" s="11">
        <f t="shared" si="123"/>
        <v>41773.95753472222</v>
      </c>
      <c r="U1943" s="10">
        <v>41743.95753472222</v>
      </c>
    </row>
    <row r="1944" spans="1:21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6" t="s">
        <v>8297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10">
        <f t="shared" si="122"/>
        <v>40638.494675925926</v>
      </c>
      <c r="T1944" s="11">
        <f t="shared" si="123"/>
        <v>40728.494675925926</v>
      </c>
      <c r="U1944" s="10">
        <v>40638.494675925926</v>
      </c>
    </row>
    <row r="1945" spans="1:21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6" t="s">
        <v>8297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10">
        <f t="shared" si="122"/>
        <v>42547.936527777776</v>
      </c>
      <c r="T1945" s="11">
        <f t="shared" si="123"/>
        <v>42592.936527777776</v>
      </c>
      <c r="U1945" s="10">
        <v>42547.936527777776</v>
      </c>
    </row>
    <row r="1946" spans="1:21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6" t="s">
        <v>8297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10">
        <f t="shared" si="122"/>
        <v>41730.251041666663</v>
      </c>
      <c r="T1946" s="11">
        <f t="shared" si="123"/>
        <v>41760.251041666663</v>
      </c>
      <c r="U1946" s="10">
        <v>41730.251041666663</v>
      </c>
    </row>
    <row r="1947" spans="1:21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6" t="s">
        <v>8297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10">
        <f t="shared" si="122"/>
        <v>42156.918495370366</v>
      </c>
      <c r="T1947" s="11">
        <f t="shared" si="123"/>
        <v>42196.918495370366</v>
      </c>
      <c r="U1947" s="10">
        <v>42156.918495370366</v>
      </c>
    </row>
    <row r="1948" spans="1:21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6" t="s">
        <v>8297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10">
        <f t="shared" si="122"/>
        <v>41688.816678240742</v>
      </c>
      <c r="T1948" s="11">
        <f t="shared" si="123"/>
        <v>41748.775011574071</v>
      </c>
      <c r="U1948" s="10">
        <v>41688.816678240742</v>
      </c>
    </row>
    <row r="1949" spans="1:21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6" t="s">
        <v>8297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10">
        <f t="shared" si="122"/>
        <v>40102.584722222222</v>
      </c>
      <c r="T1949" s="11">
        <f t="shared" si="123"/>
        <v>40139.915972222218</v>
      </c>
      <c r="U1949" s="10">
        <v>40102.584722222222</v>
      </c>
    </row>
    <row r="1950" spans="1:21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6" t="s">
        <v>8297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10">
        <f t="shared" si="122"/>
        <v>42473.270937499998</v>
      </c>
      <c r="T1950" s="11">
        <f t="shared" si="123"/>
        <v>42527.376388888886</v>
      </c>
      <c r="U1950" s="10">
        <v>42473.270937499998</v>
      </c>
    </row>
    <row r="1951" spans="1:21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6" t="s">
        <v>8297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10">
        <f t="shared" si="122"/>
        <v>41800.08971064815</v>
      </c>
      <c r="T1951" s="11">
        <f t="shared" si="123"/>
        <v>41830.08971064815</v>
      </c>
      <c r="U1951" s="10">
        <v>41800.08971064815</v>
      </c>
    </row>
    <row r="1952" spans="1:21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6" t="s">
        <v>8297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10">
        <f t="shared" si="122"/>
        <v>40623.848067129627</v>
      </c>
      <c r="T1952" s="11">
        <f t="shared" si="123"/>
        <v>40654.848067129627</v>
      </c>
      <c r="U1952" s="10">
        <v>40623.848067129627</v>
      </c>
    </row>
    <row r="1953" spans="1:21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6" t="s">
        <v>8297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10">
        <f t="shared" si="122"/>
        <v>42651.087233796294</v>
      </c>
      <c r="T1953" s="11">
        <f t="shared" si="123"/>
        <v>42681.128900462958</v>
      </c>
      <c r="U1953" s="10">
        <v>42651.087233796294</v>
      </c>
    </row>
    <row r="1954" spans="1:21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6" t="s">
        <v>8297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10">
        <f t="shared" si="122"/>
        <v>41526.273321759254</v>
      </c>
      <c r="T1954" s="11">
        <f t="shared" si="123"/>
        <v>41563.273321759254</v>
      </c>
      <c r="U1954" s="10">
        <v>41526.273321759254</v>
      </c>
    </row>
    <row r="1955" spans="1:21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6" t="s">
        <v>8297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10">
        <f t="shared" si="122"/>
        <v>40940.866493055553</v>
      </c>
      <c r="T1955" s="11">
        <f t="shared" si="123"/>
        <v>40969.791666666664</v>
      </c>
      <c r="U1955" s="10">
        <v>40940.866493055553</v>
      </c>
    </row>
    <row r="1956" spans="1:21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6" t="s">
        <v>8297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10">
        <f t="shared" si="122"/>
        <v>42394.247407407405</v>
      </c>
      <c r="T1956" s="11">
        <f t="shared" si="123"/>
        <v>42440.874999999993</v>
      </c>
      <c r="U1956" s="10">
        <v>42394.247407407405</v>
      </c>
    </row>
    <row r="1957" spans="1:21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6" t="s">
        <v>8297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10">
        <f t="shared" si="122"/>
        <v>41019.938437500001</v>
      </c>
      <c r="T1957" s="11">
        <f t="shared" si="123"/>
        <v>41052.458333333328</v>
      </c>
      <c r="U1957" s="10">
        <v>41019.938437500001</v>
      </c>
    </row>
    <row r="1958" spans="1:21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6" t="s">
        <v>8297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10">
        <f t="shared" si="122"/>
        <v>42067.59033564815</v>
      </c>
      <c r="T1958" s="11">
        <f t="shared" si="123"/>
        <v>42112.548668981479</v>
      </c>
      <c r="U1958" s="10">
        <v>42067.59033564815</v>
      </c>
    </row>
    <row r="1959" spans="1:21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6" t="s">
        <v>8297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10">
        <f t="shared" si="122"/>
        <v>41178.765196759261</v>
      </c>
      <c r="T1959" s="11">
        <f t="shared" si="123"/>
        <v>41208.765196759261</v>
      </c>
      <c r="U1959" s="10">
        <v>41178.765196759261</v>
      </c>
    </row>
    <row r="1960" spans="1:21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6" t="s">
        <v>8297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10">
        <f t="shared" si="122"/>
        <v>41326.654641203699</v>
      </c>
      <c r="T1960" s="11">
        <f t="shared" si="123"/>
        <v>41356.612974537034</v>
      </c>
      <c r="U1960" s="10">
        <v>41326.654641203699</v>
      </c>
    </row>
    <row r="1961" spans="1:21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6" t="s">
        <v>8297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10">
        <f t="shared" si="122"/>
        <v>41871.512268518512</v>
      </c>
      <c r="T1961" s="11">
        <f t="shared" si="123"/>
        <v>41912.666666666664</v>
      </c>
      <c r="U1961" s="10">
        <v>41871.512268518512</v>
      </c>
    </row>
    <row r="1962" spans="1:21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6" t="s">
        <v>8297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10">
        <f t="shared" si="122"/>
        <v>41964.029409722221</v>
      </c>
      <c r="T1962" s="11">
        <f t="shared" si="123"/>
        <v>41994.029409722221</v>
      </c>
      <c r="U1962" s="10">
        <v>41964.029409722221</v>
      </c>
    </row>
    <row r="1963" spans="1:21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6" t="s">
        <v>8297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10">
        <f t="shared" si="122"/>
        <v>41147.861307870371</v>
      </c>
      <c r="T1963" s="11">
        <f t="shared" si="123"/>
        <v>41187.832638888889</v>
      </c>
      <c r="U1963" s="10">
        <v>41147.861307870371</v>
      </c>
    </row>
    <row r="1964" spans="1:21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6" t="s">
        <v>8297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10">
        <f t="shared" si="122"/>
        <v>41742.447175925925</v>
      </c>
      <c r="T1964" s="11">
        <f t="shared" si="123"/>
        <v>41772.447175925925</v>
      </c>
      <c r="U1964" s="10">
        <v>41742.447175925925</v>
      </c>
    </row>
    <row r="1965" spans="1:21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6" t="s">
        <v>8297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41863.096458333333</v>
      </c>
      <c r="T1965" s="11">
        <f t="shared" si="123"/>
        <v>41898.096458333333</v>
      </c>
      <c r="U1965" s="10">
        <v>41863.096458333333</v>
      </c>
    </row>
    <row r="1966" spans="1:21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6" t="s">
        <v>8297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10">
        <f t="shared" si="122"/>
        <v>42451.939490740733</v>
      </c>
      <c r="T1966" s="11">
        <f t="shared" si="123"/>
        <v>42481.939490740733</v>
      </c>
      <c r="U1966" s="10">
        <v>42451.939490740733</v>
      </c>
    </row>
    <row r="1967" spans="1:21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6" t="s">
        <v>8297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10">
        <f t="shared" si="122"/>
        <v>40897.755902777775</v>
      </c>
      <c r="T1967" s="11">
        <f t="shared" si="123"/>
        <v>40919.708333333328</v>
      </c>
      <c r="U1967" s="10">
        <v>40897.755902777775</v>
      </c>
    </row>
    <row r="1968" spans="1:21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6" t="s">
        <v>8297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10">
        <f t="shared" si="122"/>
        <v>41835.207152777773</v>
      </c>
      <c r="T1968" s="11">
        <f t="shared" si="123"/>
        <v>41865.207152777773</v>
      </c>
      <c r="U1968" s="10">
        <v>41835.207152777773</v>
      </c>
    </row>
    <row r="1969" spans="1:21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6" t="s">
        <v>8297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10">
        <f t="shared" si="122"/>
        <v>41730.330196759256</v>
      </c>
      <c r="T1969" s="11">
        <f t="shared" si="123"/>
        <v>41760.330196759256</v>
      </c>
      <c r="U1969" s="10">
        <v>41730.330196759256</v>
      </c>
    </row>
    <row r="1970" spans="1:21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6" t="s">
        <v>8297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10">
        <f t="shared" si="122"/>
        <v>42676.253645833327</v>
      </c>
      <c r="T1970" s="11">
        <f t="shared" si="123"/>
        <v>42707.295312499999</v>
      </c>
      <c r="U1970" s="10">
        <v>42676.253645833327</v>
      </c>
    </row>
    <row r="1971" spans="1:21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6" t="s">
        <v>8297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10">
        <f t="shared" si="122"/>
        <v>42557.459120370368</v>
      </c>
      <c r="T1971" s="11">
        <f t="shared" si="123"/>
        <v>42587.459120370368</v>
      </c>
      <c r="U1971" s="10">
        <v>42557.459120370368</v>
      </c>
    </row>
    <row r="1972" spans="1:21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6" t="s">
        <v>8297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10">
        <f t="shared" si="122"/>
        <v>41323.859965277778</v>
      </c>
      <c r="T1972" s="11">
        <f t="shared" si="123"/>
        <v>41383.818298611106</v>
      </c>
      <c r="U1972" s="10">
        <v>41323.859965277778</v>
      </c>
    </row>
    <row r="1973" spans="1:21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6" t="s">
        <v>8297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10">
        <f t="shared" si="122"/>
        <v>41561.16737268518</v>
      </c>
      <c r="T1973" s="11">
        <f t="shared" si="123"/>
        <v>41592.833333333328</v>
      </c>
      <c r="U1973" s="10">
        <v>41561.16737268518</v>
      </c>
    </row>
    <row r="1974" spans="1:21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6" t="s">
        <v>8297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10">
        <f t="shared" si="122"/>
        <v>41200.678749999999</v>
      </c>
      <c r="T1974" s="11">
        <f t="shared" si="123"/>
        <v>41230.720416666663</v>
      </c>
      <c r="U1974" s="10">
        <v>41200.678749999999</v>
      </c>
    </row>
    <row r="1975" spans="1:21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6" t="s">
        <v>8297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10">
        <f t="shared" si="122"/>
        <v>42549.389629629623</v>
      </c>
      <c r="T1975" s="11">
        <f t="shared" si="123"/>
        <v>42587.958333333336</v>
      </c>
      <c r="U1975" s="10">
        <v>42549.389629629623</v>
      </c>
    </row>
    <row r="1976" spans="1:21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6" t="s">
        <v>8297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10">
        <f t="shared" si="122"/>
        <v>41445.000798611109</v>
      </c>
      <c r="T1976" s="11">
        <f t="shared" si="123"/>
        <v>41505.000798611109</v>
      </c>
      <c r="U1976" s="10">
        <v>41445.000798611109</v>
      </c>
    </row>
    <row r="1977" spans="1:21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6" t="s">
        <v>8297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10">
        <f t="shared" si="122"/>
        <v>41313.42188657407</v>
      </c>
      <c r="T1977" s="11">
        <f t="shared" si="123"/>
        <v>41343.42188657407</v>
      </c>
      <c r="U1977" s="10">
        <v>41313.42188657407</v>
      </c>
    </row>
    <row r="1978" spans="1:21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6" t="s">
        <v>8297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10">
        <f t="shared" si="122"/>
        <v>41438.566261574073</v>
      </c>
      <c r="T1978" s="11">
        <f t="shared" si="123"/>
        <v>41468.566261574073</v>
      </c>
      <c r="U1978" s="10">
        <v>41438.566261574073</v>
      </c>
    </row>
    <row r="1979" spans="1:21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6" t="s">
        <v>8297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10">
        <f t="shared" si="122"/>
        <v>42310.883564814816</v>
      </c>
      <c r="T1979" s="11">
        <f t="shared" si="123"/>
        <v>42356.999305555553</v>
      </c>
      <c r="U1979" s="10">
        <v>42310.883564814816</v>
      </c>
    </row>
    <row r="1980" spans="1:21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6" t="s">
        <v>8297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10">
        <f t="shared" si="122"/>
        <v>41038.892268518517</v>
      </c>
      <c r="T1980" s="11">
        <f t="shared" si="123"/>
        <v>41071.958333333328</v>
      </c>
      <c r="U1980" s="10">
        <v>41038.892268518517</v>
      </c>
    </row>
    <row r="1981" spans="1:21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6" t="s">
        <v>8297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10">
        <f t="shared" si="122"/>
        <v>42290.12668981481</v>
      </c>
      <c r="T1981" s="11">
        <f t="shared" si="123"/>
        <v>42326.874305555553</v>
      </c>
      <c r="U1981" s="10">
        <v>42290.12668981481</v>
      </c>
    </row>
    <row r="1982" spans="1:21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6" t="s">
        <v>8297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10">
        <f t="shared" si="122"/>
        <v>42423.209050925921</v>
      </c>
      <c r="T1982" s="11">
        <f t="shared" si="123"/>
        <v>42463.167384259257</v>
      </c>
      <c r="U1982" s="10">
        <v>42423.209050925921</v>
      </c>
    </row>
    <row r="1983" spans="1:21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6" t="s">
        <v>8298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41799.391956018517</v>
      </c>
      <c r="T1983" s="11">
        <f t="shared" si="123"/>
        <v>41829.391956018517</v>
      </c>
      <c r="U1983" s="10">
        <v>41799.391956018517</v>
      </c>
    </row>
    <row r="1984" spans="1:21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6" t="s">
        <v>8298</v>
      </c>
      <c r="O1984">
        <f t="shared" si="120"/>
        <v>0</v>
      </c>
      <c r="P1984" t="str">
        <f t="shared" si="121"/>
        <v>0</v>
      </c>
      <c r="Q1984" t="s">
        <v>8338</v>
      </c>
      <c r="R1984" t="s">
        <v>8350</v>
      </c>
      <c r="S1984" s="10">
        <f t="shared" si="122"/>
        <v>42678.253321759257</v>
      </c>
      <c r="T1984" s="11">
        <f t="shared" si="123"/>
        <v>42708.294988425921</v>
      </c>
      <c r="U1984" s="10">
        <v>42678.253321759257</v>
      </c>
    </row>
    <row r="1985" spans="1:21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6" t="s">
        <v>8298</v>
      </c>
      <c r="O198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10">
        <f t="shared" si="122"/>
        <v>42592.678449074076</v>
      </c>
      <c r="T1985" s="11">
        <f t="shared" si="123"/>
        <v>42614.958333333336</v>
      </c>
      <c r="U1985" s="10">
        <v>42592.678449074076</v>
      </c>
    </row>
    <row r="1986" spans="1:21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6" t="s">
        <v>8298</v>
      </c>
      <c r="O1986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10">
        <f t="shared" si="122"/>
        <v>41913.456956018512</v>
      </c>
      <c r="T1986" s="11">
        <f t="shared" si="123"/>
        <v>41973.498622685183</v>
      </c>
      <c r="U1986" s="10">
        <v>41913.456956018512</v>
      </c>
    </row>
    <row r="1987" spans="1:21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6" t="s">
        <v>8298</v>
      </c>
      <c r="O1987">
        <f t="shared" ref="O1987:O2050" si="124">(E1987/D1987)*100</f>
        <v>3.1875</v>
      </c>
      <c r="P1987">
        <f t="shared" ref="P1987:P2050" si="125">IFERROR(E1987/L1987,"0")</f>
        <v>12.75</v>
      </c>
      <c r="Q1987" t="s">
        <v>8338</v>
      </c>
      <c r="R1987" t="s">
        <v>8350</v>
      </c>
      <c r="S1987" s="10">
        <f t="shared" ref="S1987:S2050" si="126">(J1987/86400)+25569+(-8/24)</f>
        <v>42555.365405092591</v>
      </c>
      <c r="T1987" s="11">
        <f t="shared" ref="T1987:T2050" si="127">(I1987/86400)+25569+(-8/24)</f>
        <v>42584.624999999993</v>
      </c>
      <c r="U1987" s="10">
        <v>42555.365405092591</v>
      </c>
    </row>
    <row r="1988" spans="1:21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6" t="s">
        <v>8298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42413.100497685184</v>
      </c>
      <c r="T1988" s="11">
        <f t="shared" si="127"/>
        <v>42443.058831018519</v>
      </c>
      <c r="U1988" s="10">
        <v>42413.100497685184</v>
      </c>
    </row>
    <row r="1989" spans="1:21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6" t="s">
        <v>8298</v>
      </c>
      <c r="O1989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10">
        <f t="shared" si="126"/>
        <v>42034.306435185186</v>
      </c>
      <c r="T1989" s="11">
        <f t="shared" si="127"/>
        <v>42064.306435185186</v>
      </c>
      <c r="U1989" s="10">
        <v>42034.306435185186</v>
      </c>
    </row>
    <row r="1990" spans="1:2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6" t="s">
        <v>8298</v>
      </c>
      <c r="O1990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42206.429884259262</v>
      </c>
      <c r="T1990" s="11">
        <f t="shared" si="127"/>
        <v>42236.429884259262</v>
      </c>
      <c r="U1990" s="10">
        <v>42206.429884259262</v>
      </c>
    </row>
    <row r="1991" spans="1:21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6" t="s">
        <v>8298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42685.347314814811</v>
      </c>
      <c r="T1991" s="11">
        <f t="shared" si="127"/>
        <v>42715.347314814811</v>
      </c>
      <c r="U1991" s="10">
        <v>42685.347314814811</v>
      </c>
    </row>
    <row r="1992" spans="1:21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6" t="s">
        <v>8298</v>
      </c>
      <c r="O1992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42397.862638888888</v>
      </c>
      <c r="T1992" s="11">
        <f t="shared" si="127"/>
        <v>42412.862638888888</v>
      </c>
      <c r="U1992" s="10">
        <v>42397.862638888888</v>
      </c>
    </row>
    <row r="1993" spans="1:21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6" t="s">
        <v>8298</v>
      </c>
      <c r="O1993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10">
        <f t="shared" si="126"/>
        <v>42167.560023148144</v>
      </c>
      <c r="T1993" s="11">
        <f t="shared" si="127"/>
        <v>42188.560023148144</v>
      </c>
      <c r="U1993" s="10">
        <v>42167.560023148144</v>
      </c>
    </row>
    <row r="1994" spans="1:21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6" t="s">
        <v>8298</v>
      </c>
      <c r="O1994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42022.810081018521</v>
      </c>
      <c r="T1994" s="11">
        <f t="shared" si="127"/>
        <v>42052.810081018521</v>
      </c>
      <c r="U1994" s="10">
        <v>42022.810081018521</v>
      </c>
    </row>
    <row r="1995" spans="1:21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6" t="s">
        <v>8298</v>
      </c>
      <c r="O1995">
        <f t="shared" si="124"/>
        <v>0</v>
      </c>
      <c r="P1995" t="str">
        <f t="shared" si="125"/>
        <v>0</v>
      </c>
      <c r="Q1995" t="s">
        <v>8338</v>
      </c>
      <c r="R1995" t="s">
        <v>8350</v>
      </c>
      <c r="S1995" s="10">
        <f t="shared" si="126"/>
        <v>42329.255057870367</v>
      </c>
      <c r="T1995" s="11">
        <f t="shared" si="127"/>
        <v>42359.255057870367</v>
      </c>
      <c r="U1995" s="10">
        <v>42329.255057870367</v>
      </c>
    </row>
    <row r="1996" spans="1:21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6" t="s">
        <v>8298</v>
      </c>
      <c r="O1996">
        <f t="shared" si="124"/>
        <v>0</v>
      </c>
      <c r="P1996" t="str">
        <f t="shared" si="125"/>
        <v>0</v>
      </c>
      <c r="Q1996" t="s">
        <v>8338</v>
      </c>
      <c r="R1996" t="s">
        <v>8350</v>
      </c>
      <c r="S1996" s="10">
        <f t="shared" si="126"/>
        <v>42650.672939814809</v>
      </c>
      <c r="T1996" s="11">
        <f t="shared" si="127"/>
        <v>42710.714606481481</v>
      </c>
      <c r="U1996" s="10">
        <v>42650.672939814809</v>
      </c>
    </row>
    <row r="1997" spans="1:21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6" t="s">
        <v>8298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42181.568703703706</v>
      </c>
      <c r="T1997" s="11">
        <f t="shared" si="127"/>
        <v>42201.568703703706</v>
      </c>
      <c r="U1997" s="10">
        <v>42181.568703703706</v>
      </c>
    </row>
    <row r="1998" spans="1:21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6" t="s">
        <v>8298</v>
      </c>
      <c r="O1998">
        <f t="shared" si="124"/>
        <v>0</v>
      </c>
      <c r="P1998" t="str">
        <f t="shared" si="125"/>
        <v>0</v>
      </c>
      <c r="Q1998" t="s">
        <v>8338</v>
      </c>
      <c r="R1998" t="s">
        <v>8350</v>
      </c>
      <c r="S1998" s="10">
        <f t="shared" si="126"/>
        <v>41800.486238425925</v>
      </c>
      <c r="T1998" s="11">
        <f t="shared" si="127"/>
        <v>41830.486238425925</v>
      </c>
      <c r="U1998" s="10">
        <v>41800.486238425925</v>
      </c>
    </row>
    <row r="1999" spans="1:21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6" t="s">
        <v>8298</v>
      </c>
      <c r="O1999">
        <f t="shared" si="124"/>
        <v>0</v>
      </c>
      <c r="P1999" t="str">
        <f t="shared" si="125"/>
        <v>0</v>
      </c>
      <c r="Q1999" t="s">
        <v>8338</v>
      </c>
      <c r="R1999" t="s">
        <v>8350</v>
      </c>
      <c r="S1999" s="10">
        <f t="shared" si="126"/>
        <v>41847.597361111111</v>
      </c>
      <c r="T1999" s="11">
        <f t="shared" si="127"/>
        <v>41877.597361111111</v>
      </c>
      <c r="U1999" s="10">
        <v>41847.597361111111</v>
      </c>
    </row>
    <row r="2000" spans="1:21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6" t="s">
        <v>8298</v>
      </c>
      <c r="O2000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10">
        <f t="shared" si="126"/>
        <v>41806.785162037035</v>
      </c>
      <c r="T2000" s="11">
        <f t="shared" si="127"/>
        <v>41851.785162037035</v>
      </c>
      <c r="U2000" s="10">
        <v>41806.785162037035</v>
      </c>
    </row>
    <row r="2001" spans="1:21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6" t="s">
        <v>8298</v>
      </c>
      <c r="O2001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10">
        <f t="shared" si="126"/>
        <v>41926.149398148147</v>
      </c>
      <c r="T2001" s="11">
        <f t="shared" si="127"/>
        <v>41956.191064814811</v>
      </c>
      <c r="U2001" s="10">
        <v>41926.149398148147</v>
      </c>
    </row>
    <row r="2002" spans="1:21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6" t="s">
        <v>8298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42345.618206018517</v>
      </c>
      <c r="T2002" s="11">
        <f t="shared" si="127"/>
        <v>42375.618206018517</v>
      </c>
      <c r="U2002" s="10">
        <v>42345.618206018517</v>
      </c>
    </row>
    <row r="2003" spans="1:21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6" t="s">
        <v>8297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10">
        <f t="shared" si="126"/>
        <v>42135.876342592594</v>
      </c>
      <c r="T2003" s="11">
        <f t="shared" si="127"/>
        <v>42167.499999999993</v>
      </c>
      <c r="U2003" s="10">
        <v>42135.876342592594</v>
      </c>
    </row>
    <row r="2004" spans="1:21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6" t="s">
        <v>8297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10">
        <f t="shared" si="126"/>
        <v>42728.378969907404</v>
      </c>
      <c r="T2004" s="11">
        <f t="shared" si="127"/>
        <v>42758.378969907404</v>
      </c>
      <c r="U2004" s="10">
        <v>42728.378969907404</v>
      </c>
    </row>
    <row r="2005" spans="1:21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6" t="s">
        <v>8297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10">
        <f t="shared" si="126"/>
        <v>40346.792268518519</v>
      </c>
      <c r="T2005" s="11">
        <f t="shared" si="127"/>
        <v>40361.625</v>
      </c>
      <c r="U2005" s="10">
        <v>40346.792268518519</v>
      </c>
    </row>
    <row r="2006" spans="1:21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6" t="s">
        <v>8297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10">
        <f t="shared" si="126"/>
        <v>41800.271562499998</v>
      </c>
      <c r="T2006" s="11">
        <f t="shared" si="127"/>
        <v>41830.271562499998</v>
      </c>
      <c r="U2006" s="10">
        <v>41800.271562499998</v>
      </c>
    </row>
    <row r="2007" spans="1:21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6" t="s">
        <v>8297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10">
        <f t="shared" si="126"/>
        <v>41535.479374999995</v>
      </c>
      <c r="T2007" s="11">
        <f t="shared" si="127"/>
        <v>41562.832638888889</v>
      </c>
      <c r="U2007" s="10">
        <v>41535.479374999995</v>
      </c>
    </row>
    <row r="2008" spans="1:21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6" t="s">
        <v>8297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10">
        <f t="shared" si="126"/>
        <v>41941.167187499996</v>
      </c>
      <c r="T2008" s="11">
        <f t="shared" si="127"/>
        <v>41976.208854166667</v>
      </c>
      <c r="U2008" s="10">
        <v>41941.167187499996</v>
      </c>
    </row>
    <row r="2009" spans="1:21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6" t="s">
        <v>8297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10">
        <f t="shared" si="126"/>
        <v>40347.504467592589</v>
      </c>
      <c r="T2009" s="11">
        <f t="shared" si="127"/>
        <v>40413.833333333328</v>
      </c>
      <c r="U2009" s="10">
        <v>40347.504467592589</v>
      </c>
    </row>
    <row r="2010" spans="1:21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6" t="s">
        <v>8297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10">
        <f t="shared" si="126"/>
        <v>40761.271087962959</v>
      </c>
      <c r="T2010" s="11">
        <f t="shared" si="127"/>
        <v>40805.271087962959</v>
      </c>
      <c r="U2010" s="10">
        <v>40761.271087962959</v>
      </c>
    </row>
    <row r="2011" spans="1:21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6" t="s">
        <v>8297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10">
        <f t="shared" si="126"/>
        <v>42660.990081018514</v>
      </c>
      <c r="T2011" s="11">
        <f t="shared" si="127"/>
        <v>42697.031747685185</v>
      </c>
      <c r="U2011" s="10">
        <v>42660.990081018514</v>
      </c>
    </row>
    <row r="2012" spans="1:21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6" t="s">
        <v>8297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10">
        <f t="shared" si="126"/>
        <v>42570.663090277776</v>
      </c>
      <c r="T2012" s="11">
        <f t="shared" si="127"/>
        <v>42600.663090277776</v>
      </c>
      <c r="U2012" s="10">
        <v>42570.663090277776</v>
      </c>
    </row>
    <row r="2013" spans="1:21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6" t="s">
        <v>8297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10">
        <f t="shared" si="126"/>
        <v>42347.025150462963</v>
      </c>
      <c r="T2013" s="11">
        <f t="shared" si="127"/>
        <v>42380.624999999993</v>
      </c>
      <c r="U2013" s="10">
        <v>42347.025150462963</v>
      </c>
    </row>
    <row r="2014" spans="1:21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6" t="s">
        <v>8297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10">
        <f t="shared" si="126"/>
        <v>42010.488900462959</v>
      </c>
      <c r="T2014" s="11">
        <f t="shared" si="127"/>
        <v>42040.488900462959</v>
      </c>
      <c r="U2014" s="10">
        <v>42010.488900462959</v>
      </c>
    </row>
    <row r="2015" spans="1:21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6" t="s">
        <v>8297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10">
        <f t="shared" si="126"/>
        <v>42499.627476851849</v>
      </c>
      <c r="T2015" s="11">
        <f t="shared" si="127"/>
        <v>42559.627476851849</v>
      </c>
      <c r="U2015" s="10">
        <v>42499.627476851849</v>
      </c>
    </row>
    <row r="2016" spans="1:21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6" t="s">
        <v>8297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10">
        <f t="shared" si="126"/>
        <v>41323.881238425922</v>
      </c>
      <c r="T2016" s="11">
        <f t="shared" si="127"/>
        <v>41357.839571759258</v>
      </c>
      <c r="U2016" s="10">
        <v>41323.881238425922</v>
      </c>
    </row>
    <row r="2017" spans="1:21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6" t="s">
        <v>8297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10">
        <f t="shared" si="126"/>
        <v>40765.543553240735</v>
      </c>
      <c r="T2017" s="11">
        <f t="shared" si="127"/>
        <v>40795.543553240735</v>
      </c>
      <c r="U2017" s="10">
        <v>40765.543553240735</v>
      </c>
    </row>
    <row r="2018" spans="1:21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6" t="s">
        <v>8297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10">
        <f t="shared" si="126"/>
        <v>41312.547442129631</v>
      </c>
      <c r="T2018" s="11">
        <f t="shared" si="127"/>
        <v>41342.547442129631</v>
      </c>
      <c r="U2018" s="10">
        <v>41312.547442129631</v>
      </c>
    </row>
    <row r="2019" spans="1:21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6" t="s">
        <v>8297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10">
        <f t="shared" si="126"/>
        <v>40960.724016203698</v>
      </c>
      <c r="T2019" s="11">
        <f t="shared" si="127"/>
        <v>40991.833333333328</v>
      </c>
      <c r="U2019" s="10">
        <v>40960.724016203698</v>
      </c>
    </row>
    <row r="2020" spans="1:21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6" t="s">
        <v>8297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10">
        <f t="shared" si="126"/>
        <v>42199.032511574071</v>
      </c>
      <c r="T2020" s="11">
        <f t="shared" si="127"/>
        <v>42229.032511574071</v>
      </c>
      <c r="U2020" s="10">
        <v>42199.032511574071</v>
      </c>
    </row>
    <row r="2021" spans="1:21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6" t="s">
        <v>8297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10">
        <f t="shared" si="126"/>
        <v>42605.375243055554</v>
      </c>
      <c r="T2021" s="11">
        <f t="shared" si="127"/>
        <v>42635.375243055554</v>
      </c>
      <c r="U2021" s="10">
        <v>42605.375243055554</v>
      </c>
    </row>
    <row r="2022" spans="1:21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6" t="s">
        <v>8297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10">
        <f t="shared" si="126"/>
        <v>41736.764166666668</v>
      </c>
      <c r="T2022" s="11">
        <f t="shared" si="127"/>
        <v>41773.62777777778</v>
      </c>
      <c r="U2022" s="10">
        <v>41736.764166666668</v>
      </c>
    </row>
    <row r="2023" spans="1:21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6" t="s">
        <v>8297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10">
        <f t="shared" si="126"/>
        <v>41860.737233796295</v>
      </c>
      <c r="T2023" s="11">
        <f t="shared" si="127"/>
        <v>41905.737233796295</v>
      </c>
      <c r="U2023" s="10">
        <v>41860.737233796295</v>
      </c>
    </row>
    <row r="2024" spans="1:21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6" t="s">
        <v>8297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10">
        <f t="shared" si="126"/>
        <v>42502.23578703704</v>
      </c>
      <c r="T2024" s="11">
        <f t="shared" si="127"/>
        <v>42532.23578703704</v>
      </c>
      <c r="U2024" s="10">
        <v>42502.23578703704</v>
      </c>
    </row>
    <row r="2025" spans="1:21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6" t="s">
        <v>8297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10">
        <f t="shared" si="126"/>
        <v>42136.087418981479</v>
      </c>
      <c r="T2025" s="11">
        <f t="shared" si="127"/>
        <v>42166.087418981479</v>
      </c>
      <c r="U2025" s="10">
        <v>42136.087418981479</v>
      </c>
    </row>
    <row r="2026" spans="1:21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6" t="s">
        <v>8297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10">
        <f t="shared" si="126"/>
        <v>41099.633611111109</v>
      </c>
      <c r="T2026" s="11">
        <f t="shared" si="127"/>
        <v>41133.791666666664</v>
      </c>
      <c r="U2026" s="10">
        <v>41099.633611111109</v>
      </c>
    </row>
    <row r="2027" spans="1:21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6" t="s">
        <v>8297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10">
        <f t="shared" si="126"/>
        <v>42135.851226851846</v>
      </c>
      <c r="T2027" s="11">
        <f t="shared" si="127"/>
        <v>42165.851226851846</v>
      </c>
      <c r="U2027" s="10">
        <v>42135.851226851846</v>
      </c>
    </row>
    <row r="2028" spans="1:21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6" t="s">
        <v>8297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10">
        <f t="shared" si="126"/>
        <v>41704.402604166666</v>
      </c>
      <c r="T2028" s="11">
        <f t="shared" si="127"/>
        <v>41749.832638888889</v>
      </c>
      <c r="U2028" s="10">
        <v>41704.402604166666</v>
      </c>
    </row>
    <row r="2029" spans="1:21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6" t="s">
        <v>8297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10">
        <f t="shared" si="126"/>
        <v>42048.480543981474</v>
      </c>
      <c r="T2029" s="11">
        <f t="shared" si="127"/>
        <v>42093.438877314817</v>
      </c>
      <c r="U2029" s="10">
        <v>42048.480543981474</v>
      </c>
    </row>
    <row r="2030" spans="1:21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6" t="s">
        <v>8297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10">
        <f t="shared" si="126"/>
        <v>40215.585717592592</v>
      </c>
      <c r="T2030" s="11">
        <f t="shared" si="127"/>
        <v>40252.579861111109</v>
      </c>
      <c r="U2030" s="10">
        <v>40215.585717592592</v>
      </c>
    </row>
    <row r="2031" spans="1:21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6" t="s">
        <v>8297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10">
        <f t="shared" si="126"/>
        <v>41847.688437500001</v>
      </c>
      <c r="T2031" s="11">
        <f t="shared" si="127"/>
        <v>41877.688437500001</v>
      </c>
      <c r="U2031" s="10">
        <v>41847.688437500001</v>
      </c>
    </row>
    <row r="2032" spans="1:21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6" t="s">
        <v>8297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10">
        <f t="shared" si="126"/>
        <v>41212.663148148145</v>
      </c>
      <c r="T2032" s="11">
        <f t="shared" si="127"/>
        <v>41242.663148148145</v>
      </c>
      <c r="U2032" s="10">
        <v>41212.663148148145</v>
      </c>
    </row>
    <row r="2033" spans="1:21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6" t="s">
        <v>8297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10">
        <f t="shared" si="126"/>
        <v>41974.995983796289</v>
      </c>
      <c r="T2033" s="11">
        <f t="shared" si="127"/>
        <v>42012.708333333336</v>
      </c>
      <c r="U2033" s="10">
        <v>41974.995983796289</v>
      </c>
    </row>
    <row r="2034" spans="1:21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6" t="s">
        <v>8297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10">
        <f t="shared" si="126"/>
        <v>42689.23233796296</v>
      </c>
      <c r="T2034" s="11">
        <f t="shared" si="127"/>
        <v>42718.874999999993</v>
      </c>
      <c r="U2034" s="10">
        <v>42689.23233796296</v>
      </c>
    </row>
    <row r="2035" spans="1:21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6" t="s">
        <v>8297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10">
        <f t="shared" si="126"/>
        <v>41724.749050925922</v>
      </c>
      <c r="T2035" s="11">
        <f t="shared" si="127"/>
        <v>41754.749050925922</v>
      </c>
      <c r="U2035" s="10">
        <v>41724.749050925922</v>
      </c>
    </row>
    <row r="2036" spans="1:21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6" t="s">
        <v>8297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10">
        <f t="shared" si="126"/>
        <v>42075.796678240738</v>
      </c>
      <c r="T2036" s="11">
        <f t="shared" si="127"/>
        <v>42130.956944444442</v>
      </c>
      <c r="U2036" s="10">
        <v>42075.796678240738</v>
      </c>
    </row>
    <row r="2037" spans="1:21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6" t="s">
        <v>8297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10">
        <f t="shared" si="126"/>
        <v>42311.29174768518</v>
      </c>
      <c r="T2037" s="11">
        <f t="shared" si="127"/>
        <v>42356.708333333336</v>
      </c>
      <c r="U2037" s="10">
        <v>42311.29174768518</v>
      </c>
    </row>
    <row r="2038" spans="1:21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6" t="s">
        <v>8297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10">
        <f t="shared" si="126"/>
        <v>41738.531469907401</v>
      </c>
      <c r="T2038" s="11">
        <f t="shared" si="127"/>
        <v>41768.531469907401</v>
      </c>
      <c r="U2038" s="10">
        <v>41738.531469907401</v>
      </c>
    </row>
    <row r="2039" spans="1:21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6" t="s">
        <v>8297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10">
        <f t="shared" si="126"/>
        <v>41577.876770833333</v>
      </c>
      <c r="T2039" s="11">
        <f t="shared" si="127"/>
        <v>41637.918437499997</v>
      </c>
      <c r="U2039" s="10">
        <v>41577.876770833333</v>
      </c>
    </row>
    <row r="2040" spans="1:21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6" t="s">
        <v>8297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10">
        <f t="shared" si="126"/>
        <v>41423.937743055554</v>
      </c>
      <c r="T2040" s="11">
        <f t="shared" si="127"/>
        <v>41456.416666666664</v>
      </c>
      <c r="U2040" s="10">
        <v>41423.937743055554</v>
      </c>
    </row>
    <row r="2041" spans="1:21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6" t="s">
        <v>8297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10">
        <f t="shared" si="126"/>
        <v>42675.10561342592</v>
      </c>
      <c r="T2041" s="11">
        <f t="shared" si="127"/>
        <v>42704.874305555553</v>
      </c>
      <c r="U2041" s="10">
        <v>42675.10561342592</v>
      </c>
    </row>
    <row r="2042" spans="1:21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6" t="s">
        <v>8297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10">
        <f t="shared" si="126"/>
        <v>41578.593784722216</v>
      </c>
      <c r="T2042" s="11">
        <f t="shared" si="127"/>
        <v>41593.635451388887</v>
      </c>
      <c r="U2042" s="10">
        <v>41578.593784722216</v>
      </c>
    </row>
    <row r="2043" spans="1:21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6" t="s">
        <v>8297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10">
        <f t="shared" si="126"/>
        <v>42654.192442129628</v>
      </c>
      <c r="T2043" s="11">
        <f t="shared" si="127"/>
        <v>42684.234108796292</v>
      </c>
      <c r="U2043" s="10">
        <v>42654.192442129628</v>
      </c>
    </row>
    <row r="2044" spans="1:21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6" t="s">
        <v>8297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10">
        <f t="shared" si="126"/>
        <v>42331.374699074069</v>
      </c>
      <c r="T2044" s="11">
        <f t="shared" si="127"/>
        <v>42391.374699074069</v>
      </c>
      <c r="U2044" s="10">
        <v>42331.374699074069</v>
      </c>
    </row>
    <row r="2045" spans="1:21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6" t="s">
        <v>8297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10">
        <f t="shared" si="126"/>
        <v>42660.843483796292</v>
      </c>
      <c r="T2045" s="11">
        <f t="shared" si="127"/>
        <v>42714.874305555553</v>
      </c>
      <c r="U2045" s="10">
        <v>42660.843483796292</v>
      </c>
    </row>
    <row r="2046" spans="1:21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6" t="s">
        <v>8297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10">
        <f t="shared" si="126"/>
        <v>42138.350856481477</v>
      </c>
      <c r="T2046" s="11">
        <f t="shared" si="127"/>
        <v>42168.350856481477</v>
      </c>
      <c r="U2046" s="10">
        <v>42138.350856481477</v>
      </c>
    </row>
    <row r="2047" spans="1:21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6" t="s">
        <v>8297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10">
        <f t="shared" si="126"/>
        <v>41068.755173611113</v>
      </c>
      <c r="T2047" s="11">
        <f t="shared" si="127"/>
        <v>41098.755173611113</v>
      </c>
      <c r="U2047" s="10">
        <v>41068.755173611113</v>
      </c>
    </row>
    <row r="2048" spans="1:21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6" t="s">
        <v>8297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10">
        <f t="shared" si="126"/>
        <v>41386.838472222218</v>
      </c>
      <c r="T2048" s="11">
        <f t="shared" si="127"/>
        <v>41416.838472222218</v>
      </c>
      <c r="U2048" s="10">
        <v>41386.838472222218</v>
      </c>
    </row>
    <row r="2049" spans="1:21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6" t="s">
        <v>8297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10">
        <f t="shared" si="126"/>
        <v>42081.570254629631</v>
      </c>
      <c r="T2049" s="11">
        <f t="shared" si="127"/>
        <v>42110.666666666664</v>
      </c>
      <c r="U2049" s="10">
        <v>42081.570254629631</v>
      </c>
    </row>
    <row r="2050" spans="1:21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6" t="s">
        <v>8297</v>
      </c>
      <c r="O2050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10">
        <f t="shared" si="126"/>
        <v>41387.318182870367</v>
      </c>
      <c r="T2050" s="11">
        <f t="shared" si="127"/>
        <v>41417.318182870367</v>
      </c>
      <c r="U2050" s="10">
        <v>41387.318182870367</v>
      </c>
    </row>
    <row r="2051" spans="1:2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6" t="s">
        <v>8297</v>
      </c>
      <c r="O2051">
        <f t="shared" ref="O2051:O2114" si="128">(E2051/D2051)*100</f>
        <v>120.19070000000001</v>
      </c>
      <c r="P2051">
        <f t="shared" ref="P2051:P2114" si="129">IFERROR(E2051/L2051,"0")</f>
        <v>80.991037735849048</v>
      </c>
      <c r="Q2051" t="s">
        <v>8319</v>
      </c>
      <c r="R2051" t="s">
        <v>8349</v>
      </c>
      <c r="S2051" s="10">
        <f t="shared" ref="S2051:S2114" si="130">(J2051/86400)+25569+(-8/24)</f>
        <v>41575.194016203699</v>
      </c>
      <c r="T2051" s="11">
        <f t="shared" ref="T2051:T2114" si="131">(I2051/86400)+25569+(-8/24)</f>
        <v>41610.624305555553</v>
      </c>
      <c r="U2051" s="10">
        <v>41575.194016203699</v>
      </c>
    </row>
    <row r="2052" spans="1:21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6" t="s">
        <v>8297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10">
        <f t="shared" si="130"/>
        <v>42114.738171296289</v>
      </c>
      <c r="T2052" s="11">
        <f t="shared" si="131"/>
        <v>42154.738171296289</v>
      </c>
      <c r="U2052" s="10">
        <v>42114.738171296289</v>
      </c>
    </row>
    <row r="2053" spans="1:21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6" t="s">
        <v>8297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10">
        <f t="shared" si="130"/>
        <v>41603.689085648148</v>
      </c>
      <c r="T2053" s="11">
        <f t="shared" si="131"/>
        <v>41633.689085648148</v>
      </c>
      <c r="U2053" s="10">
        <v>41603.689085648148</v>
      </c>
    </row>
    <row r="2054" spans="1:21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6" t="s">
        <v>8297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10">
        <f t="shared" si="130"/>
        <v>42374.750613425924</v>
      </c>
      <c r="T2054" s="11">
        <f t="shared" si="131"/>
        <v>42419.750613425924</v>
      </c>
      <c r="U2054" s="10">
        <v>42374.750613425924</v>
      </c>
    </row>
    <row r="2055" spans="1:21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6" t="s">
        <v>8297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10">
        <f t="shared" si="130"/>
        <v>42303.284155092588</v>
      </c>
      <c r="T2055" s="11">
        <f t="shared" si="131"/>
        <v>42333.325821759259</v>
      </c>
      <c r="U2055" s="10">
        <v>42303.284155092588</v>
      </c>
    </row>
    <row r="2056" spans="1:21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6" t="s">
        <v>8297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10">
        <f t="shared" si="130"/>
        <v>41731.187615740739</v>
      </c>
      <c r="T2056" s="11">
        <f t="shared" si="131"/>
        <v>41761.187615740739</v>
      </c>
      <c r="U2056" s="10">
        <v>41731.187615740739</v>
      </c>
    </row>
    <row r="2057" spans="1:21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6" t="s">
        <v>8297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10">
        <f t="shared" si="130"/>
        <v>41946.340775462959</v>
      </c>
      <c r="T2057" s="11">
        <f t="shared" si="131"/>
        <v>41975.833333333336</v>
      </c>
      <c r="U2057" s="10">
        <v>41946.340775462959</v>
      </c>
    </row>
    <row r="2058" spans="1:21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6" t="s">
        <v>8297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10">
        <f t="shared" si="130"/>
        <v>41351.427569444444</v>
      </c>
      <c r="T2058" s="11">
        <f t="shared" si="131"/>
        <v>41381.427569444444</v>
      </c>
      <c r="U2058" s="10">
        <v>41351.427569444444</v>
      </c>
    </row>
    <row r="2059" spans="1:21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6" t="s">
        <v>8297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10">
        <f t="shared" si="130"/>
        <v>42396.161249999997</v>
      </c>
      <c r="T2059" s="11">
        <f t="shared" si="131"/>
        <v>42426.161249999997</v>
      </c>
      <c r="U2059" s="10">
        <v>42396.161249999997</v>
      </c>
    </row>
    <row r="2060" spans="1:21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6" t="s">
        <v>8297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10">
        <f t="shared" si="130"/>
        <v>42026.03738425926</v>
      </c>
      <c r="T2060" s="11">
        <f t="shared" si="131"/>
        <v>42065.499999999993</v>
      </c>
      <c r="U2060" s="10">
        <v>42026.03738425926</v>
      </c>
    </row>
    <row r="2061" spans="1:21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6" t="s">
        <v>8297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10">
        <f t="shared" si="130"/>
        <v>42361.269143518519</v>
      </c>
      <c r="T2061" s="11">
        <f t="shared" si="131"/>
        <v>42400.582638888889</v>
      </c>
      <c r="U2061" s="10">
        <v>42361.269143518519</v>
      </c>
    </row>
    <row r="2062" spans="1:21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6" t="s">
        <v>8297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10">
        <f t="shared" si="130"/>
        <v>41783.309606481482</v>
      </c>
      <c r="T2062" s="11">
        <f t="shared" si="131"/>
        <v>41843.309606481482</v>
      </c>
      <c r="U2062" s="10">
        <v>41783.309606481482</v>
      </c>
    </row>
    <row r="2063" spans="1:21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6" t="s">
        <v>8297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10">
        <f t="shared" si="130"/>
        <v>42705.431180555555</v>
      </c>
      <c r="T2063" s="11">
        <f t="shared" si="131"/>
        <v>42735.431180555555</v>
      </c>
      <c r="U2063" s="10">
        <v>42705.431180555555</v>
      </c>
    </row>
    <row r="2064" spans="1:21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6" t="s">
        <v>8297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10">
        <f t="shared" si="130"/>
        <v>42423.049745370365</v>
      </c>
      <c r="T2064" s="11">
        <f t="shared" si="131"/>
        <v>42453.0080787037</v>
      </c>
      <c r="U2064" s="10">
        <v>42423.049745370365</v>
      </c>
    </row>
    <row r="2065" spans="1:21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6" t="s">
        <v>8297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10">
        <f t="shared" si="130"/>
        <v>42472.399317129624</v>
      </c>
      <c r="T2065" s="11">
        <f t="shared" si="131"/>
        <v>42505.399317129624</v>
      </c>
      <c r="U2065" s="10">
        <v>42472.399317129624</v>
      </c>
    </row>
    <row r="2066" spans="1:21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6" t="s">
        <v>8297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10">
        <f t="shared" si="130"/>
        <v>41389.0315162037</v>
      </c>
      <c r="T2066" s="11">
        <f t="shared" si="131"/>
        <v>41425.166666666664</v>
      </c>
      <c r="U2066" s="10">
        <v>41389.0315162037</v>
      </c>
    </row>
    <row r="2067" spans="1:21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6" t="s">
        <v>8297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10">
        <f t="shared" si="130"/>
        <v>41603.000335648147</v>
      </c>
      <c r="T2067" s="11">
        <f t="shared" si="131"/>
        <v>41633.000335648147</v>
      </c>
      <c r="U2067" s="10">
        <v>41603.000335648147</v>
      </c>
    </row>
    <row r="2068" spans="1:21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6" t="s">
        <v>8297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10">
        <f t="shared" si="130"/>
        <v>41844.438460648147</v>
      </c>
      <c r="T2068" s="11">
        <f t="shared" si="131"/>
        <v>41874.438460648147</v>
      </c>
      <c r="U2068" s="10">
        <v>41844.438460648147</v>
      </c>
    </row>
    <row r="2069" spans="1:21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6" t="s">
        <v>8297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42115.520555555551</v>
      </c>
      <c r="T2069" s="11">
        <f t="shared" si="131"/>
        <v>42148.520555555551</v>
      </c>
      <c r="U2069" s="10">
        <v>42115.520555555551</v>
      </c>
    </row>
    <row r="2070" spans="1:21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6" t="s">
        <v>8297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10">
        <f t="shared" si="130"/>
        <v>42633.508275462962</v>
      </c>
      <c r="T2070" s="11">
        <f t="shared" si="131"/>
        <v>42663.508275462962</v>
      </c>
      <c r="U2070" s="10">
        <v>42633.508275462962</v>
      </c>
    </row>
    <row r="2071" spans="1:21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6" t="s">
        <v>8297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10">
        <f t="shared" si="130"/>
        <v>42340.638784722221</v>
      </c>
      <c r="T2071" s="11">
        <f t="shared" si="131"/>
        <v>42371.638784722221</v>
      </c>
      <c r="U2071" s="10">
        <v>42340.638784722221</v>
      </c>
    </row>
    <row r="2072" spans="1:21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6" t="s">
        <v>8297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10">
        <f t="shared" si="130"/>
        <v>42519.323182870365</v>
      </c>
      <c r="T2072" s="11">
        <f t="shared" si="131"/>
        <v>42549.323182870365</v>
      </c>
      <c r="U2072" s="10">
        <v>42519.323182870365</v>
      </c>
    </row>
    <row r="2073" spans="1:21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6" t="s">
        <v>8297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10">
        <f t="shared" si="130"/>
        <v>42599.945416666662</v>
      </c>
      <c r="T2073" s="11">
        <f t="shared" si="131"/>
        <v>42644.945416666662</v>
      </c>
      <c r="U2073" s="10">
        <v>42599.945416666662</v>
      </c>
    </row>
    <row r="2074" spans="1:21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6" t="s">
        <v>8297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10">
        <f t="shared" si="130"/>
        <v>42467.248055555552</v>
      </c>
      <c r="T2074" s="11">
        <f t="shared" si="131"/>
        <v>42497.248055555552</v>
      </c>
      <c r="U2074" s="10">
        <v>42467.248055555552</v>
      </c>
    </row>
    <row r="2075" spans="1:21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6" t="s">
        <v>8297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42087.334699074076</v>
      </c>
      <c r="T2075" s="11">
        <f t="shared" si="131"/>
        <v>42132.334699074076</v>
      </c>
      <c r="U2075" s="10">
        <v>42087.334699074076</v>
      </c>
    </row>
    <row r="2076" spans="1:21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6" t="s">
        <v>8297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42466.492847222216</v>
      </c>
      <c r="T2076" s="11">
        <f t="shared" si="131"/>
        <v>42496.492847222216</v>
      </c>
      <c r="U2076" s="10">
        <v>42466.492847222216</v>
      </c>
    </row>
    <row r="2077" spans="1:21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6" t="s">
        <v>8297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10">
        <f t="shared" si="130"/>
        <v>41450.348240740735</v>
      </c>
      <c r="T2077" s="11">
        <f t="shared" si="131"/>
        <v>41480.348240740735</v>
      </c>
      <c r="U2077" s="10">
        <v>41450.348240740735</v>
      </c>
    </row>
    <row r="2078" spans="1:21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6" t="s">
        <v>8297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10">
        <f t="shared" si="130"/>
        <v>41803.547326388885</v>
      </c>
      <c r="T2078" s="11">
        <f t="shared" si="131"/>
        <v>41843.547326388885</v>
      </c>
      <c r="U2078" s="10">
        <v>41803.547326388885</v>
      </c>
    </row>
    <row r="2079" spans="1:21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6" t="s">
        <v>8297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10">
        <f t="shared" si="130"/>
        <v>42102.70921296296</v>
      </c>
      <c r="T2079" s="11">
        <f t="shared" si="131"/>
        <v>42160.541666666664</v>
      </c>
      <c r="U2079" s="10">
        <v>42102.70921296296</v>
      </c>
    </row>
    <row r="2080" spans="1:21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6" t="s">
        <v>8297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10">
        <f t="shared" si="130"/>
        <v>42692.438159722216</v>
      </c>
      <c r="T2080" s="11">
        <f t="shared" si="131"/>
        <v>42722.438159722216</v>
      </c>
      <c r="U2080" s="10">
        <v>42692.438159722216</v>
      </c>
    </row>
    <row r="2081" spans="1:21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6" t="s">
        <v>8297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10">
        <f t="shared" si="130"/>
        <v>42150.377233796295</v>
      </c>
      <c r="T2081" s="11">
        <f t="shared" si="131"/>
        <v>42180.458333333336</v>
      </c>
      <c r="U2081" s="10">
        <v>42150.377233796295</v>
      </c>
    </row>
    <row r="2082" spans="1:21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6" t="s">
        <v>8297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42289.623842592591</v>
      </c>
      <c r="T2082" s="11">
        <f t="shared" si="131"/>
        <v>42319.665509259255</v>
      </c>
      <c r="U2082" s="10">
        <v>42289.623842592591</v>
      </c>
    </row>
    <row r="2083" spans="1:21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6" t="s">
        <v>8281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10">
        <f t="shared" si="130"/>
        <v>41003.823553240734</v>
      </c>
      <c r="T2083" s="11">
        <f t="shared" si="131"/>
        <v>41044.874305555553</v>
      </c>
      <c r="U2083" s="10">
        <v>41003.823553240734</v>
      </c>
    </row>
    <row r="2084" spans="1:21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6" t="s">
        <v>8281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10">
        <f t="shared" si="130"/>
        <v>40810.786990740737</v>
      </c>
      <c r="T2084" s="11">
        <f t="shared" si="131"/>
        <v>40870.828657407408</v>
      </c>
      <c r="U2084" s="10">
        <v>40810.786990740737</v>
      </c>
    </row>
    <row r="2085" spans="1:21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6" t="s">
        <v>8281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41034.388831018514</v>
      </c>
      <c r="T2085" s="11">
        <f t="shared" si="131"/>
        <v>41064.388831018514</v>
      </c>
      <c r="U2085" s="10">
        <v>41034.388831018514</v>
      </c>
    </row>
    <row r="2086" spans="1:21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6" t="s">
        <v>8281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10">
        <f t="shared" si="130"/>
        <v>41731.499791666662</v>
      </c>
      <c r="T2086" s="11">
        <f t="shared" si="131"/>
        <v>41762.957638888889</v>
      </c>
      <c r="U2086" s="10">
        <v>41731.499791666662</v>
      </c>
    </row>
    <row r="2087" spans="1:21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6" t="s">
        <v>8281</v>
      </c>
      <c r="O208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10">
        <f t="shared" si="130"/>
        <v>41075.502164351848</v>
      </c>
      <c r="T2087" s="11">
        <f t="shared" si="131"/>
        <v>41105.502164351848</v>
      </c>
      <c r="U2087" s="10">
        <v>41075.502164351848</v>
      </c>
    </row>
    <row r="2088" spans="1:21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6" t="s">
        <v>8281</v>
      </c>
      <c r="O2088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10">
        <f t="shared" si="130"/>
        <v>40860.337175925924</v>
      </c>
      <c r="T2088" s="11">
        <f t="shared" si="131"/>
        <v>40890.874305555553</v>
      </c>
      <c r="U2088" s="10">
        <v>40860.337175925924</v>
      </c>
    </row>
    <row r="2089" spans="1:21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6" t="s">
        <v>8281</v>
      </c>
      <c r="O2089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40763.871041666665</v>
      </c>
      <c r="T2089" s="11">
        <f t="shared" si="131"/>
        <v>40793.871041666665</v>
      </c>
      <c r="U2089" s="10">
        <v>40763.871041666665</v>
      </c>
    </row>
    <row r="2090" spans="1:21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6" t="s">
        <v>8281</v>
      </c>
      <c r="O209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10">
        <f t="shared" si="130"/>
        <v>40395.381388888891</v>
      </c>
      <c r="T2090" s="11">
        <f t="shared" si="131"/>
        <v>40431.832638888889</v>
      </c>
      <c r="U2090" s="10">
        <v>40395.381388888891</v>
      </c>
    </row>
    <row r="2091" spans="1:21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6" t="s">
        <v>8281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10">
        <f t="shared" si="130"/>
        <v>41452.742986111109</v>
      </c>
      <c r="T2091" s="11">
        <f t="shared" si="131"/>
        <v>41487.742986111109</v>
      </c>
      <c r="U2091" s="10">
        <v>41452.742986111109</v>
      </c>
    </row>
    <row r="2092" spans="1:21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6" t="s">
        <v>8281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10">
        <f t="shared" si="130"/>
        <v>41299.048090277771</v>
      </c>
      <c r="T2092" s="11">
        <f t="shared" si="131"/>
        <v>41329.048090277771</v>
      </c>
      <c r="U2092" s="10">
        <v>41299.048090277771</v>
      </c>
    </row>
    <row r="2093" spans="1:21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6" t="s">
        <v>8281</v>
      </c>
      <c r="O2093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10">
        <f t="shared" si="130"/>
        <v>40554.989328703705</v>
      </c>
      <c r="T2093" s="11">
        <f t="shared" si="131"/>
        <v>40603.5</v>
      </c>
      <c r="U2093" s="10">
        <v>40554.989328703705</v>
      </c>
    </row>
    <row r="2094" spans="1:21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6" t="s">
        <v>8281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10">
        <f t="shared" si="130"/>
        <v>40763.374212962961</v>
      </c>
      <c r="T2094" s="11">
        <f t="shared" si="131"/>
        <v>40823.374212962961</v>
      </c>
      <c r="U2094" s="10">
        <v>40763.374212962961</v>
      </c>
    </row>
    <row r="2095" spans="1:21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6" t="s">
        <v>8281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10">
        <f t="shared" si="130"/>
        <v>41205.521203703705</v>
      </c>
      <c r="T2095" s="11">
        <f t="shared" si="131"/>
        <v>41265.56287037037</v>
      </c>
      <c r="U2095" s="10">
        <v>41205.521203703705</v>
      </c>
    </row>
    <row r="2096" spans="1:21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6" t="s">
        <v>8281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10">
        <f t="shared" si="130"/>
        <v>40938.686689814815</v>
      </c>
      <c r="T2096" s="11">
        <f t="shared" si="131"/>
        <v>40972.791666666664</v>
      </c>
      <c r="U2096" s="10">
        <v>40938.686689814815</v>
      </c>
    </row>
    <row r="2097" spans="1:21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6" t="s">
        <v>8281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10">
        <f t="shared" si="130"/>
        <v>40758.400150462963</v>
      </c>
      <c r="T2097" s="11">
        <f t="shared" si="131"/>
        <v>40818.400150462963</v>
      </c>
      <c r="U2097" s="10">
        <v>40758.400150462963</v>
      </c>
    </row>
    <row r="2098" spans="1:21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6" t="s">
        <v>8281</v>
      </c>
      <c r="O2098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10">
        <f t="shared" si="130"/>
        <v>41192.425173611111</v>
      </c>
      <c r="T2098" s="11">
        <f t="shared" si="131"/>
        <v>41207.832638888889</v>
      </c>
      <c r="U2098" s="10">
        <v>41192.425173611111</v>
      </c>
    </row>
    <row r="2099" spans="1:21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6" t="s">
        <v>8281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10">
        <f t="shared" si="130"/>
        <v>40818.251562500001</v>
      </c>
      <c r="T2099" s="11">
        <f t="shared" si="131"/>
        <v>40878.293229166666</v>
      </c>
      <c r="U2099" s="10">
        <v>40818.251562500001</v>
      </c>
    </row>
    <row r="2100" spans="1:21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6" t="s">
        <v>8281</v>
      </c>
      <c r="O210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10">
        <f t="shared" si="130"/>
        <v>40945.780497685184</v>
      </c>
      <c r="T2100" s="11">
        <f t="shared" si="131"/>
        <v>40975.780497685184</v>
      </c>
      <c r="U2100" s="10">
        <v>40945.780497685184</v>
      </c>
    </row>
    <row r="2101" spans="1:2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6" t="s">
        <v>8281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10">
        <f t="shared" si="130"/>
        <v>42173.41300925926</v>
      </c>
      <c r="T2101" s="11">
        <f t="shared" si="131"/>
        <v>42186.819444444445</v>
      </c>
      <c r="U2101" s="10">
        <v>42173.41300925926</v>
      </c>
    </row>
    <row r="2102" spans="1:21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6" t="s">
        <v>8281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10">
        <f t="shared" si="130"/>
        <v>41074.50163194444</v>
      </c>
      <c r="T2102" s="11">
        <f t="shared" si="131"/>
        <v>41089.832638888889</v>
      </c>
      <c r="U2102" s="10">
        <v>41074.50163194444</v>
      </c>
    </row>
    <row r="2103" spans="1:21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6" t="s">
        <v>8281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10">
        <f t="shared" si="130"/>
        <v>40891.816134259258</v>
      </c>
      <c r="T2103" s="11">
        <f t="shared" si="131"/>
        <v>40951.816134259258</v>
      </c>
      <c r="U2103" s="10">
        <v>40891.816134259258</v>
      </c>
    </row>
    <row r="2104" spans="1:21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6" t="s">
        <v>8281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10">
        <f t="shared" si="130"/>
        <v>40638.535277777773</v>
      </c>
      <c r="T2104" s="11">
        <f t="shared" si="131"/>
        <v>40668.535277777773</v>
      </c>
      <c r="U2104" s="10">
        <v>40638.535277777773</v>
      </c>
    </row>
    <row r="2105" spans="1:21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6" t="s">
        <v>8281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10">
        <f t="shared" si="130"/>
        <v>41192.421608796292</v>
      </c>
      <c r="T2105" s="11">
        <f t="shared" si="131"/>
        <v>41222.463275462964</v>
      </c>
      <c r="U2105" s="10">
        <v>41192.421608796292</v>
      </c>
    </row>
    <row r="2106" spans="1:21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6" t="s">
        <v>8281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41393.74113425926</v>
      </c>
      <c r="T2106" s="11">
        <f t="shared" si="131"/>
        <v>41424.666666666664</v>
      </c>
      <c r="U2106" s="10">
        <v>41393.74113425926</v>
      </c>
    </row>
    <row r="2107" spans="1:21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6" t="s">
        <v>8281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10">
        <f t="shared" si="130"/>
        <v>41951.455474537033</v>
      </c>
      <c r="T2107" s="11">
        <f t="shared" si="131"/>
        <v>41963.833333333336</v>
      </c>
      <c r="U2107" s="10">
        <v>41951.455474537033</v>
      </c>
    </row>
    <row r="2108" spans="1:21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6" t="s">
        <v>8281</v>
      </c>
      <c r="O2108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10">
        <f t="shared" si="130"/>
        <v>41269.881643518514</v>
      </c>
      <c r="T2108" s="11">
        <f t="shared" si="131"/>
        <v>41299.881643518514</v>
      </c>
      <c r="U2108" s="10">
        <v>41269.881643518514</v>
      </c>
    </row>
    <row r="2109" spans="1:21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6" t="s">
        <v>8281</v>
      </c>
      <c r="O2109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10">
        <f t="shared" si="130"/>
        <v>41934.377233796295</v>
      </c>
      <c r="T2109" s="11">
        <f t="shared" si="131"/>
        <v>41955.418900462959</v>
      </c>
      <c r="U2109" s="10">
        <v>41934.377233796295</v>
      </c>
    </row>
    <row r="2110" spans="1:21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6" t="s">
        <v>8281</v>
      </c>
      <c r="O21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10">
        <f t="shared" si="130"/>
        <v>41134.842361111107</v>
      </c>
      <c r="T2110" s="11">
        <f t="shared" si="131"/>
        <v>41161.829861111109</v>
      </c>
      <c r="U2110" s="10">
        <v>41134.842361111107</v>
      </c>
    </row>
    <row r="2111" spans="1:21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6" t="s">
        <v>8281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10">
        <f t="shared" si="130"/>
        <v>42160.375196759262</v>
      </c>
      <c r="T2111" s="11">
        <f t="shared" si="131"/>
        <v>42190.375196759262</v>
      </c>
      <c r="U2111" s="10">
        <v>42160.375196759262</v>
      </c>
    </row>
    <row r="2112" spans="1:21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6" t="s">
        <v>8281</v>
      </c>
      <c r="O2112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10">
        <f t="shared" si="130"/>
        <v>41759.337604166663</v>
      </c>
      <c r="T2112" s="11">
        <f t="shared" si="131"/>
        <v>41786.874305555553</v>
      </c>
      <c r="U2112" s="10">
        <v>41759.337604166663</v>
      </c>
    </row>
    <row r="2113" spans="1:21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6" t="s">
        <v>8281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10">
        <f t="shared" si="130"/>
        <v>40702.863715277774</v>
      </c>
      <c r="T2113" s="11">
        <f t="shared" si="131"/>
        <v>40769.708333333328</v>
      </c>
      <c r="U2113" s="10">
        <v>40702.863715277774</v>
      </c>
    </row>
    <row r="2114" spans="1:21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6" t="s">
        <v>8281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10">
        <f t="shared" si="130"/>
        <v>41365.594826388886</v>
      </c>
      <c r="T2114" s="11">
        <f t="shared" si="131"/>
        <v>41379.594826388886</v>
      </c>
      <c r="U2114" s="10">
        <v>41365.594826388886</v>
      </c>
    </row>
    <row r="2115" spans="1:21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6" t="s">
        <v>8281</v>
      </c>
      <c r="O2115">
        <f t="shared" ref="O2115:O2178" si="132">(E2115/D2115)*100</f>
        <v>104.85714285714285</v>
      </c>
      <c r="P2115">
        <f t="shared" ref="P2115:P2178" si="133">IFERROR(E2115/L2115,"0")</f>
        <v>68.598130841121488</v>
      </c>
      <c r="Q2115" t="s">
        <v>8325</v>
      </c>
      <c r="R2115" t="s">
        <v>8329</v>
      </c>
      <c r="S2115" s="10">
        <f t="shared" ref="S2115:S2178" si="134">(J2115/86400)+25569+(-8/24)</f>
        <v>41870.532129629624</v>
      </c>
      <c r="T2115" s="11">
        <f t="shared" ref="T2115:T2178" si="135">(I2115/86400)+25569+(-8/24)</f>
        <v>41905.532129629624</v>
      </c>
      <c r="U2115" s="10">
        <v>41870.532129629624</v>
      </c>
    </row>
    <row r="2116" spans="1:21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6" t="s">
        <v>8281</v>
      </c>
      <c r="O211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10">
        <f t="shared" si="134"/>
        <v>40458.482291666667</v>
      </c>
      <c r="T2116" s="11">
        <f t="shared" si="135"/>
        <v>40520.874305555553</v>
      </c>
      <c r="U2116" s="10">
        <v>40458.482291666667</v>
      </c>
    </row>
    <row r="2117" spans="1:21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6" t="s">
        <v>8281</v>
      </c>
      <c r="O211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10">
        <f t="shared" si="134"/>
        <v>40563.747696759259</v>
      </c>
      <c r="T2117" s="11">
        <f t="shared" si="135"/>
        <v>40593.747696759259</v>
      </c>
      <c r="U2117" s="10">
        <v>40563.747696759259</v>
      </c>
    </row>
    <row r="2118" spans="1:21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6" t="s">
        <v>8281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10">
        <f t="shared" si="134"/>
        <v>41136.444479166668</v>
      </c>
      <c r="T2118" s="11">
        <f t="shared" si="135"/>
        <v>41184.444479166668</v>
      </c>
      <c r="U2118" s="10">
        <v>41136.444479166668</v>
      </c>
    </row>
    <row r="2119" spans="1:21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6" t="s">
        <v>8281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10">
        <f t="shared" si="134"/>
        <v>42289.726261574069</v>
      </c>
      <c r="T2119" s="11">
        <f t="shared" si="135"/>
        <v>42303.874305555553</v>
      </c>
      <c r="U2119" s="10">
        <v>42289.726261574069</v>
      </c>
    </row>
    <row r="2120" spans="1:21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6" t="s">
        <v>8281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10">
        <f t="shared" si="134"/>
        <v>40718.506203703699</v>
      </c>
      <c r="T2120" s="11">
        <f t="shared" si="135"/>
        <v>40748.506203703699</v>
      </c>
      <c r="U2120" s="10">
        <v>40718.506203703699</v>
      </c>
    </row>
    <row r="2121" spans="1:21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6" t="s">
        <v>8281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10">
        <f t="shared" si="134"/>
        <v>41106.796817129631</v>
      </c>
      <c r="T2121" s="11">
        <f t="shared" si="135"/>
        <v>41136.796817129631</v>
      </c>
      <c r="U2121" s="10">
        <v>41106.796817129631</v>
      </c>
    </row>
    <row r="2122" spans="1:21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6" t="s">
        <v>8281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10">
        <f t="shared" si="134"/>
        <v>41591.631203703699</v>
      </c>
      <c r="T2122" s="11">
        <f t="shared" si="135"/>
        <v>41640.631203703699</v>
      </c>
      <c r="U2122" s="10">
        <v>41591.631203703699</v>
      </c>
    </row>
    <row r="2123" spans="1:21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6" t="s">
        <v>8284</v>
      </c>
      <c r="O2123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42716.409120370365</v>
      </c>
      <c r="T2123" s="11">
        <f t="shared" si="135"/>
        <v>42746.409120370365</v>
      </c>
      <c r="U2123" s="10">
        <v>42716.409120370365</v>
      </c>
    </row>
    <row r="2124" spans="1:21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6" t="s">
        <v>8284</v>
      </c>
      <c r="O2124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10">
        <f t="shared" si="134"/>
        <v>42711.967233796291</v>
      </c>
      <c r="T2124" s="11">
        <f t="shared" si="135"/>
        <v>42741.967233796291</v>
      </c>
      <c r="U2124" s="10">
        <v>42711.967233796291</v>
      </c>
    </row>
    <row r="2125" spans="1:21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6" t="s">
        <v>8284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40198.091516203705</v>
      </c>
      <c r="T2125" s="11">
        <f t="shared" si="135"/>
        <v>40251.957638888889</v>
      </c>
      <c r="U2125" s="10">
        <v>40198.091516203705</v>
      </c>
    </row>
    <row r="2126" spans="1:21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6" t="s">
        <v>8284</v>
      </c>
      <c r="O2126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40463.694849537038</v>
      </c>
      <c r="T2126" s="11">
        <f t="shared" si="135"/>
        <v>40511.875</v>
      </c>
      <c r="U2126" s="10">
        <v>40463.694849537038</v>
      </c>
    </row>
    <row r="2127" spans="1:21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6" t="s">
        <v>8284</v>
      </c>
      <c r="O2127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10">
        <f t="shared" si="134"/>
        <v>42190.690196759257</v>
      </c>
      <c r="T2127" s="11">
        <f t="shared" si="135"/>
        <v>42220.690196759257</v>
      </c>
      <c r="U2127" s="10">
        <v>42190.690196759257</v>
      </c>
    </row>
    <row r="2128" spans="1:21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6" t="s">
        <v>8284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41951.63989583333</v>
      </c>
      <c r="T2128" s="11">
        <f t="shared" si="135"/>
        <v>41981.63989583333</v>
      </c>
      <c r="U2128" s="10">
        <v>41951.63989583333</v>
      </c>
    </row>
    <row r="2129" spans="1:2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6" t="s">
        <v>8284</v>
      </c>
      <c r="O2129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10">
        <f t="shared" si="134"/>
        <v>42045.172025462962</v>
      </c>
      <c r="T2129" s="11">
        <f t="shared" si="135"/>
        <v>42075.130358796298</v>
      </c>
      <c r="U2129" s="10">
        <v>42045.172025462962</v>
      </c>
    </row>
    <row r="2130" spans="1:21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6" t="s">
        <v>8284</v>
      </c>
      <c r="O2130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41843.439456018517</v>
      </c>
      <c r="T2130" s="11">
        <f t="shared" si="135"/>
        <v>41903.439456018517</v>
      </c>
      <c r="U2130" s="10">
        <v>41843.439456018517</v>
      </c>
    </row>
    <row r="2131" spans="1:21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6" t="s">
        <v>8284</v>
      </c>
      <c r="O2131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10">
        <f t="shared" si="134"/>
        <v>42408.690972222219</v>
      </c>
      <c r="T2131" s="11">
        <f t="shared" si="135"/>
        <v>42438.690972222219</v>
      </c>
      <c r="U2131" s="10">
        <v>42408.690972222219</v>
      </c>
    </row>
    <row r="2132" spans="1:21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6" t="s">
        <v>8284</v>
      </c>
      <c r="O2132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41831.75304398148</v>
      </c>
      <c r="T2132" s="11">
        <f t="shared" si="135"/>
        <v>41866.75304398148</v>
      </c>
      <c r="U2132" s="10">
        <v>41831.75304398148</v>
      </c>
    </row>
    <row r="2133" spans="1:21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6" t="s">
        <v>8284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10">
        <f t="shared" si="134"/>
        <v>42166.873738425922</v>
      </c>
      <c r="T2133" s="11">
        <f t="shared" si="135"/>
        <v>42196.873738425922</v>
      </c>
      <c r="U2133" s="10">
        <v>42166.873738425922</v>
      </c>
    </row>
    <row r="2134" spans="1:21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6" t="s">
        <v>8284</v>
      </c>
      <c r="O2134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10">
        <f t="shared" si="134"/>
        <v>41643.15384259259</v>
      </c>
      <c r="T2134" s="11">
        <f t="shared" si="135"/>
        <v>41673.15384259259</v>
      </c>
      <c r="U2134" s="10">
        <v>41643.15384259259</v>
      </c>
    </row>
    <row r="2135" spans="1:21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6" t="s">
        <v>8284</v>
      </c>
      <c r="O213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10">
        <f t="shared" si="134"/>
        <v>40618.763877314814</v>
      </c>
      <c r="T2135" s="11">
        <f t="shared" si="135"/>
        <v>40656.957638888889</v>
      </c>
      <c r="U2135" s="10">
        <v>40618.763877314814</v>
      </c>
    </row>
    <row r="2136" spans="1:21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6" t="s">
        <v>8284</v>
      </c>
      <c r="O2136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10">
        <f t="shared" si="134"/>
        <v>41361.553136574068</v>
      </c>
      <c r="T2136" s="11">
        <f t="shared" si="135"/>
        <v>41391.553136574068</v>
      </c>
      <c r="U2136" s="10">
        <v>41361.553136574068</v>
      </c>
    </row>
    <row r="2137" spans="1:21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6" t="s">
        <v>8284</v>
      </c>
      <c r="O213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10">
        <f t="shared" si="134"/>
        <v>41156.630011574074</v>
      </c>
      <c r="T2137" s="11">
        <f t="shared" si="135"/>
        <v>41186.630011574074</v>
      </c>
      <c r="U2137" s="10">
        <v>41156.630011574074</v>
      </c>
    </row>
    <row r="2138" spans="1:21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6" t="s">
        <v>8284</v>
      </c>
      <c r="O2138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10">
        <f t="shared" si="134"/>
        <v>41536.175763888888</v>
      </c>
      <c r="T2138" s="11">
        <f t="shared" si="135"/>
        <v>41566.175763888888</v>
      </c>
      <c r="U2138" s="10">
        <v>41536.175763888888</v>
      </c>
    </row>
    <row r="2139" spans="1:21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6" t="s">
        <v>8284</v>
      </c>
      <c r="O2139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10">
        <f t="shared" si="134"/>
        <v>41948.437835648147</v>
      </c>
      <c r="T2139" s="11">
        <f t="shared" si="135"/>
        <v>41978.437835648147</v>
      </c>
      <c r="U2139" s="10">
        <v>41948.437835648147</v>
      </c>
    </row>
    <row r="2140" spans="1:21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6" t="s">
        <v>8284</v>
      </c>
      <c r="O2140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10">
        <f t="shared" si="134"/>
        <v>41556.679849537039</v>
      </c>
      <c r="T2140" s="11">
        <f t="shared" si="135"/>
        <v>41586.721516203703</v>
      </c>
      <c r="U2140" s="10">
        <v>41556.679849537039</v>
      </c>
    </row>
    <row r="2141" spans="1:21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6" t="s">
        <v>8284</v>
      </c>
      <c r="O214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10">
        <f t="shared" si="134"/>
        <v>42647.416759259257</v>
      </c>
      <c r="T2141" s="11">
        <f t="shared" si="135"/>
        <v>42677.416759259257</v>
      </c>
      <c r="U2141" s="10">
        <v>42647.416759259257</v>
      </c>
    </row>
    <row r="2142" spans="1:21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6" t="s">
        <v>8284</v>
      </c>
      <c r="O2142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10">
        <f t="shared" si="134"/>
        <v>41255.500277777777</v>
      </c>
      <c r="T2142" s="11">
        <f t="shared" si="135"/>
        <v>41285.500277777777</v>
      </c>
      <c r="U2142" s="10">
        <v>41255.500277777777</v>
      </c>
    </row>
    <row r="2143" spans="1:21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6" t="s">
        <v>8284</v>
      </c>
      <c r="O2143">
        <f t="shared" si="132"/>
        <v>0</v>
      </c>
      <c r="P2143" t="str">
        <f t="shared" si="133"/>
        <v>0</v>
      </c>
      <c r="Q2143" t="s">
        <v>8333</v>
      </c>
      <c r="R2143" t="s">
        <v>8334</v>
      </c>
      <c r="S2143" s="10">
        <f t="shared" si="134"/>
        <v>41926.902303240735</v>
      </c>
      <c r="T2143" s="11">
        <f t="shared" si="135"/>
        <v>41956.943969907406</v>
      </c>
      <c r="U2143" s="10">
        <v>41926.902303240735</v>
      </c>
    </row>
    <row r="2144" spans="1:21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6" t="s">
        <v>8284</v>
      </c>
      <c r="O2144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10">
        <f t="shared" si="134"/>
        <v>42340.368171296293</v>
      </c>
      <c r="T2144" s="11">
        <f t="shared" si="135"/>
        <v>42368.368171296293</v>
      </c>
      <c r="U2144" s="10">
        <v>42340.368171296293</v>
      </c>
    </row>
    <row r="2145" spans="1:21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6" t="s">
        <v>8284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40332.553379629629</v>
      </c>
      <c r="T2145" s="11">
        <f t="shared" si="135"/>
        <v>40380.458333333328</v>
      </c>
      <c r="U2145" s="10">
        <v>40332.553379629629</v>
      </c>
    </row>
    <row r="2146" spans="1:21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6" t="s">
        <v>8284</v>
      </c>
      <c r="O2146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10">
        <f t="shared" si="134"/>
        <v>41499.213425925926</v>
      </c>
      <c r="T2146" s="11">
        <f t="shared" si="135"/>
        <v>41531.213425925926</v>
      </c>
      <c r="U2146" s="10">
        <v>41499.213425925926</v>
      </c>
    </row>
    <row r="2147" spans="1:21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6" t="s">
        <v>8284</v>
      </c>
      <c r="O2147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10">
        <f t="shared" si="134"/>
        <v>41574.904097222221</v>
      </c>
      <c r="T2147" s="11">
        <f t="shared" si="135"/>
        <v>41604.945763888885</v>
      </c>
      <c r="U2147" s="10">
        <v>41574.904097222221</v>
      </c>
    </row>
    <row r="2148" spans="1:21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6" t="s">
        <v>8284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42397.346180555549</v>
      </c>
      <c r="T2148" s="11">
        <f t="shared" si="135"/>
        <v>42411.346180555549</v>
      </c>
      <c r="U2148" s="10">
        <v>42397.346180555549</v>
      </c>
    </row>
    <row r="2149" spans="1:2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6" t="s">
        <v>8284</v>
      </c>
      <c r="O2149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10">
        <f t="shared" si="134"/>
        <v>41926.962361111109</v>
      </c>
      <c r="T2149" s="11">
        <f t="shared" si="135"/>
        <v>41959.004027777781</v>
      </c>
      <c r="U2149" s="10">
        <v>41926.962361111109</v>
      </c>
    </row>
    <row r="2150" spans="1:21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6" t="s">
        <v>8284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42066.400254629632</v>
      </c>
      <c r="T2150" s="11">
        <f t="shared" si="135"/>
        <v>42096.358587962961</v>
      </c>
      <c r="U2150" s="10">
        <v>42066.400254629632</v>
      </c>
    </row>
    <row r="2151" spans="1:21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6" t="s">
        <v>8284</v>
      </c>
      <c r="O2151">
        <f t="shared" si="132"/>
        <v>0</v>
      </c>
      <c r="P2151" t="str">
        <f t="shared" si="133"/>
        <v>0</v>
      </c>
      <c r="Q2151" t="s">
        <v>8333</v>
      </c>
      <c r="R2151" t="s">
        <v>8334</v>
      </c>
      <c r="S2151" s="10">
        <f t="shared" si="134"/>
        <v>40354.691620370366</v>
      </c>
      <c r="T2151" s="11">
        <f t="shared" si="135"/>
        <v>40389.666666666664</v>
      </c>
      <c r="U2151" s="10">
        <v>40354.691620370366</v>
      </c>
    </row>
    <row r="2152" spans="1:2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6" t="s">
        <v>8284</v>
      </c>
      <c r="O2152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42533.951377314814</v>
      </c>
      <c r="T2152" s="11">
        <f t="shared" si="135"/>
        <v>42563.951377314814</v>
      </c>
      <c r="U2152" s="10">
        <v>42533.951377314814</v>
      </c>
    </row>
    <row r="2153" spans="1:21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6" t="s">
        <v>8284</v>
      </c>
      <c r="O2153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10">
        <f t="shared" si="134"/>
        <v>42520.514050925922</v>
      </c>
      <c r="T2153" s="11">
        <f t="shared" si="135"/>
        <v>42550.514050925922</v>
      </c>
      <c r="U2153" s="10">
        <v>42520.514050925922</v>
      </c>
    </row>
    <row r="2154" spans="1:21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6" t="s">
        <v>8284</v>
      </c>
      <c r="O2154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41683.49894675926</v>
      </c>
      <c r="T2154" s="11">
        <f t="shared" si="135"/>
        <v>41713.457280092589</v>
      </c>
      <c r="U2154" s="10">
        <v>41683.49894675926</v>
      </c>
    </row>
    <row r="2155" spans="1:21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6" t="s">
        <v>8284</v>
      </c>
      <c r="O215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41974.577754629623</v>
      </c>
      <c r="T2155" s="11">
        <f t="shared" si="135"/>
        <v>42013.999305555553</v>
      </c>
      <c r="U2155" s="10">
        <v>41974.577754629623</v>
      </c>
    </row>
    <row r="2156" spans="1:21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6" t="s">
        <v>8284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41647.29892361111</v>
      </c>
      <c r="T2156" s="11">
        <f t="shared" si="135"/>
        <v>41667.29892361111</v>
      </c>
      <c r="U2156" s="10">
        <v>41647.29892361111</v>
      </c>
    </row>
    <row r="2157" spans="1:21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6" t="s">
        <v>8284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42430.414178240739</v>
      </c>
      <c r="T2157" s="11">
        <f t="shared" si="135"/>
        <v>42460.372511574074</v>
      </c>
      <c r="U2157" s="10">
        <v>42430.414178240739</v>
      </c>
    </row>
    <row r="2158" spans="1:21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6" t="s">
        <v>8284</v>
      </c>
      <c r="O2158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10">
        <f t="shared" si="134"/>
        <v>41488.520902777775</v>
      </c>
      <c r="T2158" s="11">
        <f t="shared" si="135"/>
        <v>41533.520902777775</v>
      </c>
      <c r="U2158" s="10">
        <v>41488.520902777775</v>
      </c>
    </row>
    <row r="2159" spans="1:21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6" t="s">
        <v>8284</v>
      </c>
      <c r="O2159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10">
        <f t="shared" si="134"/>
        <v>42694.647951388884</v>
      </c>
      <c r="T2159" s="11">
        <f t="shared" si="135"/>
        <v>42726.999305555553</v>
      </c>
      <c r="U2159" s="10">
        <v>42694.647951388884</v>
      </c>
    </row>
    <row r="2160" spans="1:21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6" t="s">
        <v>8284</v>
      </c>
      <c r="O2160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10">
        <f t="shared" si="134"/>
        <v>41264.520532407405</v>
      </c>
      <c r="T2160" s="11">
        <f t="shared" si="135"/>
        <v>41309.520532407405</v>
      </c>
      <c r="U2160" s="10">
        <v>41264.520532407405</v>
      </c>
    </row>
    <row r="2161" spans="1:21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6" t="s">
        <v>8284</v>
      </c>
      <c r="O2161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40710.397847222222</v>
      </c>
      <c r="T2161" s="11">
        <f t="shared" si="135"/>
        <v>40740.397847222222</v>
      </c>
      <c r="U2161" s="10">
        <v>40710.397847222222</v>
      </c>
    </row>
    <row r="2162" spans="1:21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6" t="s">
        <v>8284</v>
      </c>
      <c r="O2162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10">
        <f t="shared" si="134"/>
        <v>41018.378530092588</v>
      </c>
      <c r="T2162" s="11">
        <f t="shared" si="135"/>
        <v>41048.378530092588</v>
      </c>
      <c r="U2162" s="10">
        <v>41018.378530092588</v>
      </c>
    </row>
    <row r="2163" spans="1:21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6" t="s">
        <v>8278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10">
        <f t="shared" si="134"/>
        <v>42240.519201388888</v>
      </c>
      <c r="T2163" s="11">
        <f t="shared" si="135"/>
        <v>42270.519201388888</v>
      </c>
      <c r="U2163" s="10">
        <v>42240.519201388888</v>
      </c>
    </row>
    <row r="2164" spans="1:21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6" t="s">
        <v>8278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10">
        <f t="shared" si="134"/>
        <v>41813.432766203703</v>
      </c>
      <c r="T2164" s="11">
        <f t="shared" si="135"/>
        <v>41844.432766203703</v>
      </c>
      <c r="U2164" s="10">
        <v>41813.432766203703</v>
      </c>
    </row>
    <row r="2165" spans="1:21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6" t="s">
        <v>8278</v>
      </c>
      <c r="O216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10">
        <f t="shared" si="134"/>
        <v>42111.566203703704</v>
      </c>
      <c r="T2165" s="11">
        <f t="shared" si="135"/>
        <v>42162.826388888883</v>
      </c>
      <c r="U2165" s="10">
        <v>42111.566203703704</v>
      </c>
    </row>
    <row r="2166" spans="1:21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6" t="s">
        <v>8278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10">
        <f t="shared" si="134"/>
        <v>42515.384421296294</v>
      </c>
      <c r="T2166" s="11">
        <f t="shared" si="135"/>
        <v>42545.832638888889</v>
      </c>
      <c r="U2166" s="10">
        <v>42515.384421296294</v>
      </c>
    </row>
    <row r="2167" spans="1:21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6" t="s">
        <v>8278</v>
      </c>
      <c r="O216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10">
        <f t="shared" si="134"/>
        <v>42438.333738425928</v>
      </c>
      <c r="T2167" s="11">
        <f t="shared" si="135"/>
        <v>42468.292071759257</v>
      </c>
      <c r="U2167" s="10">
        <v>42438.333738425928</v>
      </c>
    </row>
    <row r="2168" spans="1:21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6" t="s">
        <v>8278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10">
        <f t="shared" si="134"/>
        <v>41933.504837962959</v>
      </c>
      <c r="T2168" s="11">
        <f t="shared" si="135"/>
        <v>41978.546504629623</v>
      </c>
      <c r="U2168" s="10">
        <v>41933.504837962959</v>
      </c>
    </row>
    <row r="2169" spans="1:21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6" t="s">
        <v>8278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41152.733067129629</v>
      </c>
      <c r="T2169" s="11">
        <f t="shared" si="135"/>
        <v>41166.733067129629</v>
      </c>
      <c r="U2169" s="10">
        <v>41152.733067129629</v>
      </c>
    </row>
    <row r="2170" spans="1:21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6" t="s">
        <v>8278</v>
      </c>
      <c r="O217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10">
        <f t="shared" si="134"/>
        <v>42745.266909722217</v>
      </c>
      <c r="T2170" s="11">
        <f t="shared" si="135"/>
        <v>42775.874999999993</v>
      </c>
      <c r="U2170" s="10">
        <v>42745.266909722217</v>
      </c>
    </row>
    <row r="2171" spans="1:21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6" t="s">
        <v>8278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10">
        <f t="shared" si="134"/>
        <v>42793.367488425924</v>
      </c>
      <c r="T2171" s="11">
        <f t="shared" si="135"/>
        <v>42796.367488425924</v>
      </c>
      <c r="U2171" s="10">
        <v>42793.367488425924</v>
      </c>
    </row>
    <row r="2172" spans="1:21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6" t="s">
        <v>8278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10">
        <f t="shared" si="134"/>
        <v>42198.416921296295</v>
      </c>
      <c r="T2172" s="11">
        <f t="shared" si="135"/>
        <v>42238.416921296295</v>
      </c>
      <c r="U2172" s="10">
        <v>42198.416921296295</v>
      </c>
    </row>
    <row r="2173" spans="1:21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6" t="s">
        <v>8278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10">
        <f t="shared" si="134"/>
        <v>42141.623784722215</v>
      </c>
      <c r="T2173" s="11">
        <f t="shared" si="135"/>
        <v>42176.874999999993</v>
      </c>
      <c r="U2173" s="10">
        <v>42141.623784722215</v>
      </c>
    </row>
    <row r="2174" spans="1:21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6" t="s">
        <v>8278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10">
        <f t="shared" si="134"/>
        <v>42082.246759259258</v>
      </c>
      <c r="T2174" s="11">
        <f t="shared" si="135"/>
        <v>42112.246759259258</v>
      </c>
      <c r="U2174" s="10">
        <v>42082.246759259258</v>
      </c>
    </row>
    <row r="2175" spans="1:21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6" t="s">
        <v>8278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10">
        <f t="shared" si="134"/>
        <v>41495.359293981477</v>
      </c>
      <c r="T2175" s="11">
        <f t="shared" si="135"/>
        <v>41526.832638888889</v>
      </c>
      <c r="U2175" s="10">
        <v>41495.359293981477</v>
      </c>
    </row>
    <row r="2176" spans="1:21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6" t="s">
        <v>8278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10">
        <f t="shared" si="134"/>
        <v>42465.209571759253</v>
      </c>
      <c r="T2176" s="11">
        <f t="shared" si="135"/>
        <v>42495.209571759253</v>
      </c>
      <c r="U2176" s="10">
        <v>42465.209571759253</v>
      </c>
    </row>
    <row r="2177" spans="1:21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6" t="s">
        <v>8278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10">
        <f t="shared" si="134"/>
        <v>42564.675763888888</v>
      </c>
      <c r="T2177" s="11">
        <f t="shared" si="135"/>
        <v>42571.675763888888</v>
      </c>
      <c r="U2177" s="10">
        <v>42564.675763888888</v>
      </c>
    </row>
    <row r="2178" spans="1:21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6" t="s">
        <v>8278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10">
        <f t="shared" si="134"/>
        <v>42096.299872685187</v>
      </c>
      <c r="T2178" s="11">
        <f t="shared" si="135"/>
        <v>42126.299872685187</v>
      </c>
      <c r="U2178" s="10">
        <v>42096.299872685187</v>
      </c>
    </row>
    <row r="2179" spans="1:21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6" t="s">
        <v>8278</v>
      </c>
      <c r="O2179">
        <f t="shared" ref="O2179:O2242" si="136">(E2179/D2179)*100</f>
        <v>100.12</v>
      </c>
      <c r="P2179">
        <f t="shared" ref="P2179:P2242" si="137">IFERROR(E2179/L2179,"0")</f>
        <v>65.868421052631575</v>
      </c>
      <c r="Q2179" t="s">
        <v>8325</v>
      </c>
      <c r="R2179" t="s">
        <v>8326</v>
      </c>
      <c r="S2179" s="10">
        <f t="shared" ref="S2179:S2242" si="138">(J2179/86400)+25569+(-8/24)</f>
        <v>42501.917442129627</v>
      </c>
      <c r="T2179" s="11">
        <f t="shared" ref="T2179:T2242" si="139">(I2179/86400)+25569+(-8/24)</f>
        <v>42526.917442129627</v>
      </c>
      <c r="U2179" s="10">
        <v>42501.917442129627</v>
      </c>
    </row>
    <row r="2180" spans="1:21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6" t="s">
        <v>8278</v>
      </c>
      <c r="O218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10">
        <f t="shared" si="138"/>
        <v>42723.303206018514</v>
      </c>
      <c r="T2180" s="11">
        <f t="shared" si="139"/>
        <v>42753.303206018514</v>
      </c>
      <c r="U2180" s="10">
        <v>42723.303206018514</v>
      </c>
    </row>
    <row r="2181" spans="1:21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6" t="s">
        <v>8278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10">
        <f t="shared" si="138"/>
        <v>42074.837870370371</v>
      </c>
      <c r="T2181" s="11">
        <f t="shared" si="139"/>
        <v>42104.837870370371</v>
      </c>
      <c r="U2181" s="10">
        <v>42074.837870370371</v>
      </c>
    </row>
    <row r="2182" spans="1:21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6" t="s">
        <v>8278</v>
      </c>
      <c r="O2182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10">
        <f t="shared" si="138"/>
        <v>42279.336435185185</v>
      </c>
      <c r="T2182" s="11">
        <f t="shared" si="139"/>
        <v>42321.378101851849</v>
      </c>
      <c r="U2182" s="10">
        <v>42279.336435185185</v>
      </c>
    </row>
    <row r="2183" spans="1:21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6" t="s">
        <v>8299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10">
        <f t="shared" si="138"/>
        <v>42772.671909722216</v>
      </c>
      <c r="T2183" s="11">
        <f t="shared" si="139"/>
        <v>42786.671909722216</v>
      </c>
      <c r="U2183" s="10">
        <v>42772.671909722216</v>
      </c>
    </row>
    <row r="2184" spans="1:21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6" t="s">
        <v>8299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10">
        <f t="shared" si="138"/>
        <v>41879.567418981482</v>
      </c>
      <c r="T2184" s="11">
        <f t="shared" si="139"/>
        <v>41914.567418981482</v>
      </c>
      <c r="U2184" s="10">
        <v>41879.567418981482</v>
      </c>
    </row>
    <row r="2185" spans="1:21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6" t="s">
        <v>8299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10">
        <f t="shared" si="138"/>
        <v>42745.032141203701</v>
      </c>
      <c r="T2185" s="11">
        <f t="shared" si="139"/>
        <v>42774.874999999993</v>
      </c>
      <c r="U2185" s="10">
        <v>42745.032141203701</v>
      </c>
    </row>
    <row r="2186" spans="1:21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6" t="s">
        <v>8299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10">
        <f t="shared" si="138"/>
        <v>42380.356956018521</v>
      </c>
      <c r="T2186" s="11">
        <f t="shared" si="139"/>
        <v>42394.333333333336</v>
      </c>
      <c r="U2186" s="10">
        <v>42380.356956018521</v>
      </c>
    </row>
    <row r="2187" spans="1:21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6" t="s">
        <v>8299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10">
        <f t="shared" si="138"/>
        <v>41319.016655092586</v>
      </c>
      <c r="T2187" s="11">
        <f t="shared" si="139"/>
        <v>41359.016655092586</v>
      </c>
      <c r="U2187" s="10">
        <v>41319.016655092586</v>
      </c>
    </row>
    <row r="2188" spans="1:21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6" t="s">
        <v>8299</v>
      </c>
      <c r="O2188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10">
        <f t="shared" si="138"/>
        <v>42583.281747685185</v>
      </c>
      <c r="T2188" s="11">
        <f t="shared" si="139"/>
        <v>42619.749999999993</v>
      </c>
      <c r="U2188" s="10">
        <v>42583.281747685185</v>
      </c>
    </row>
    <row r="2189" spans="1:21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6" t="s">
        <v>8299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10">
        <f t="shared" si="138"/>
        <v>42067.875763888886</v>
      </c>
      <c r="T2189" s="11">
        <f t="shared" si="139"/>
        <v>42096.832638888889</v>
      </c>
      <c r="U2189" s="10">
        <v>42067.875763888886</v>
      </c>
    </row>
    <row r="2190" spans="1:21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6" t="s">
        <v>8299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10">
        <f t="shared" si="138"/>
        <v>42633.252789351849</v>
      </c>
      <c r="T2190" s="11">
        <f t="shared" si="139"/>
        <v>42668.374999999993</v>
      </c>
      <c r="U2190" s="10">
        <v>42633.252789351849</v>
      </c>
    </row>
    <row r="2191" spans="1:21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6" t="s">
        <v>8299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10">
        <f t="shared" si="138"/>
        <v>42467.454861111109</v>
      </c>
      <c r="T2191" s="11">
        <f t="shared" si="139"/>
        <v>42481.583333333336</v>
      </c>
      <c r="U2191" s="10">
        <v>42467.454861111109</v>
      </c>
    </row>
    <row r="2192" spans="1:21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6" t="s">
        <v>8299</v>
      </c>
      <c r="O2192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10">
        <f t="shared" si="138"/>
        <v>42417.291712962957</v>
      </c>
      <c r="T2192" s="11">
        <f t="shared" si="139"/>
        <v>42451.957638888889</v>
      </c>
      <c r="U2192" s="10">
        <v>42417.291712962957</v>
      </c>
    </row>
    <row r="2193" spans="1:21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6" t="s">
        <v>8299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42768.5003125</v>
      </c>
      <c r="T2193" s="11">
        <f t="shared" si="139"/>
        <v>42780.5003125</v>
      </c>
      <c r="U2193" s="10">
        <v>42768.5003125</v>
      </c>
    </row>
    <row r="2194" spans="1:21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6" t="s">
        <v>8299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10">
        <f t="shared" si="138"/>
        <v>42691.517870370364</v>
      </c>
      <c r="T2194" s="11">
        <f t="shared" si="139"/>
        <v>42719.624999999993</v>
      </c>
      <c r="U2194" s="10">
        <v>42691.517870370364</v>
      </c>
    </row>
    <row r="2195" spans="1:21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6" t="s">
        <v>8299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10">
        <f t="shared" si="138"/>
        <v>42664.072592592587</v>
      </c>
      <c r="T2195" s="11">
        <f t="shared" si="139"/>
        <v>42694.874305555553</v>
      </c>
      <c r="U2195" s="10">
        <v>42664.072592592587</v>
      </c>
    </row>
    <row r="2196" spans="1:21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6" t="s">
        <v>8299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10">
        <f t="shared" si="138"/>
        <v>42425.42465277778</v>
      </c>
      <c r="T2196" s="11">
        <f t="shared" si="139"/>
        <v>42455.382986111108</v>
      </c>
      <c r="U2196" s="10">
        <v>42425.42465277778</v>
      </c>
    </row>
    <row r="2197" spans="1:21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6" t="s">
        <v>8299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10">
        <f t="shared" si="138"/>
        <v>42197.438657407409</v>
      </c>
      <c r="T2197" s="11">
        <f t="shared" si="139"/>
        <v>42227.438657407409</v>
      </c>
      <c r="U2197" s="10">
        <v>42197.438657407409</v>
      </c>
    </row>
    <row r="2198" spans="1:21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6" t="s">
        <v>8299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10">
        <f t="shared" si="138"/>
        <v>42675.153958333329</v>
      </c>
      <c r="T2198" s="11">
        <f t="shared" si="139"/>
        <v>42705.958333333336</v>
      </c>
      <c r="U2198" s="10">
        <v>42675.153958333329</v>
      </c>
    </row>
    <row r="2199" spans="1:21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6" t="s">
        <v>8299</v>
      </c>
      <c r="O2199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10">
        <f t="shared" si="138"/>
        <v>42033.25068287037</v>
      </c>
      <c r="T2199" s="11">
        <f t="shared" si="139"/>
        <v>42063.25068287037</v>
      </c>
      <c r="U2199" s="10">
        <v>42033.25068287037</v>
      </c>
    </row>
    <row r="2200" spans="1:21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6" t="s">
        <v>8299</v>
      </c>
      <c r="O220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10">
        <f t="shared" si="138"/>
        <v>42292.180555555555</v>
      </c>
      <c r="T2200" s="11">
        <f t="shared" si="139"/>
        <v>42322.222222222219</v>
      </c>
      <c r="U2200" s="10">
        <v>42292.180555555555</v>
      </c>
    </row>
    <row r="2201" spans="1:21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6" t="s">
        <v>8299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10">
        <f t="shared" si="138"/>
        <v>42262.083310185182</v>
      </c>
      <c r="T2201" s="11">
        <f t="shared" si="139"/>
        <v>42292.083310185182</v>
      </c>
      <c r="U2201" s="10">
        <v>42262.083310185182</v>
      </c>
    </row>
    <row r="2202" spans="1:21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6" t="s">
        <v>8299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10">
        <f t="shared" si="138"/>
        <v>42163.292453703696</v>
      </c>
      <c r="T2202" s="11">
        <f t="shared" si="139"/>
        <v>42190.791666666664</v>
      </c>
      <c r="U2202" s="10">
        <v>42163.292453703696</v>
      </c>
    </row>
    <row r="2203" spans="1:21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6" t="s">
        <v>8282</v>
      </c>
      <c r="O2203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10">
        <f t="shared" si="138"/>
        <v>41276.513483796291</v>
      </c>
      <c r="T2203" s="11">
        <f t="shared" si="139"/>
        <v>41290.513483796291</v>
      </c>
      <c r="U2203" s="10">
        <v>41276.513483796291</v>
      </c>
    </row>
    <row r="2204" spans="1:21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6" t="s">
        <v>8282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10">
        <f t="shared" si="138"/>
        <v>41184.515833333331</v>
      </c>
      <c r="T2204" s="11">
        <f t="shared" si="139"/>
        <v>41214.515833333331</v>
      </c>
      <c r="U2204" s="10">
        <v>41184.515833333331</v>
      </c>
    </row>
    <row r="2205" spans="1:21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6" t="s">
        <v>8282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42241.526412037034</v>
      </c>
      <c r="T2205" s="11">
        <f t="shared" si="139"/>
        <v>42271.526412037034</v>
      </c>
      <c r="U2205" s="10">
        <v>42241.526412037034</v>
      </c>
    </row>
    <row r="2206" spans="1:21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6" t="s">
        <v>8282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10">
        <f t="shared" si="138"/>
        <v>41311.978229166663</v>
      </c>
      <c r="T2206" s="11">
        <f t="shared" si="139"/>
        <v>41341.978229166663</v>
      </c>
      <c r="U2206" s="10">
        <v>41311.978229166663</v>
      </c>
    </row>
    <row r="2207" spans="1:21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6" t="s">
        <v>8282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10">
        <f t="shared" si="138"/>
        <v>41031.488298611112</v>
      </c>
      <c r="T2207" s="11">
        <f t="shared" si="139"/>
        <v>41061.488298611112</v>
      </c>
      <c r="U2207" s="10">
        <v>41031.488298611112</v>
      </c>
    </row>
    <row r="2208" spans="1:21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6" t="s">
        <v>8282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10">
        <f t="shared" si="138"/>
        <v>40996.923888888887</v>
      </c>
      <c r="T2208" s="11">
        <f t="shared" si="139"/>
        <v>41014.923888888887</v>
      </c>
      <c r="U2208" s="10">
        <v>40996.923888888887</v>
      </c>
    </row>
    <row r="2209" spans="1:21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6" t="s">
        <v>8282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10">
        <f t="shared" si="138"/>
        <v>41563.860798611109</v>
      </c>
      <c r="T2209" s="11">
        <f t="shared" si="139"/>
        <v>41593.902465277773</v>
      </c>
      <c r="U2209" s="10">
        <v>41563.860798611109</v>
      </c>
    </row>
    <row r="2210" spans="1:21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6" t="s">
        <v>8282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10">
        <f t="shared" si="138"/>
        <v>40946.548912037033</v>
      </c>
      <c r="T2210" s="11">
        <f t="shared" si="139"/>
        <v>41005.833333333328</v>
      </c>
      <c r="U2210" s="10">
        <v>40946.548912037033</v>
      </c>
    </row>
    <row r="2211" spans="1:21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6" t="s">
        <v>8282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10">
        <f t="shared" si="138"/>
        <v>41732.14634259259</v>
      </c>
      <c r="T2211" s="11">
        <f t="shared" si="139"/>
        <v>41743.625</v>
      </c>
      <c r="U2211" s="10">
        <v>41732.14634259259</v>
      </c>
    </row>
    <row r="2212" spans="1:21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6" t="s">
        <v>8282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10">
        <f t="shared" si="138"/>
        <v>40955.732754629629</v>
      </c>
      <c r="T2212" s="11">
        <f t="shared" si="139"/>
        <v>41013.4</v>
      </c>
      <c r="U2212" s="10">
        <v>40955.732754629629</v>
      </c>
    </row>
    <row r="2213" spans="1:21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6" t="s">
        <v>8282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41716.451678240737</v>
      </c>
      <c r="T2213" s="11">
        <f t="shared" si="139"/>
        <v>41738.957638888889</v>
      </c>
      <c r="U2213" s="10">
        <v>41716.451678240737</v>
      </c>
    </row>
    <row r="2214" spans="1:21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6" t="s">
        <v>8282</v>
      </c>
      <c r="O221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10">
        <f t="shared" si="138"/>
        <v>41548.414085648146</v>
      </c>
      <c r="T2214" s="11">
        <f t="shared" si="139"/>
        <v>41581.708333333328</v>
      </c>
      <c r="U2214" s="10">
        <v>41548.414085648146</v>
      </c>
    </row>
    <row r="2215" spans="1:21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6" t="s">
        <v>8282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42109.492812499993</v>
      </c>
      <c r="T2215" s="11">
        <f t="shared" si="139"/>
        <v>42139.492812499993</v>
      </c>
      <c r="U2215" s="10">
        <v>42109.492812499993</v>
      </c>
    </row>
    <row r="2216" spans="1:21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6" t="s">
        <v>8282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10">
        <f t="shared" si="138"/>
        <v>41646.45888888889</v>
      </c>
      <c r="T2216" s="11">
        <f t="shared" si="139"/>
        <v>41676.45888888889</v>
      </c>
      <c r="U2216" s="10">
        <v>41646.45888888889</v>
      </c>
    </row>
    <row r="2217" spans="1:21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6" t="s">
        <v>8282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10">
        <f t="shared" si="138"/>
        <v>40958.383935185186</v>
      </c>
      <c r="T2217" s="11">
        <f t="shared" si="139"/>
        <v>40980.957638888889</v>
      </c>
      <c r="U2217" s="10">
        <v>40958.383935185186</v>
      </c>
    </row>
    <row r="2218" spans="1:21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6" t="s">
        <v>8282</v>
      </c>
      <c r="O2218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10">
        <f t="shared" si="138"/>
        <v>42194.418344907404</v>
      </c>
      <c r="T2218" s="11">
        <f t="shared" si="139"/>
        <v>42208.418344907404</v>
      </c>
      <c r="U2218" s="10">
        <v>42194.418344907404</v>
      </c>
    </row>
    <row r="2219" spans="1:21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6" t="s">
        <v>8282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10">
        <f t="shared" si="138"/>
        <v>42299.443437499998</v>
      </c>
      <c r="T2219" s="11">
        <f t="shared" si="139"/>
        <v>42309.999999999993</v>
      </c>
      <c r="U2219" s="10">
        <v>42299.443437499998</v>
      </c>
    </row>
    <row r="2220" spans="1:21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6" t="s">
        <v>8282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10">
        <f t="shared" si="138"/>
        <v>41127.478969907403</v>
      </c>
      <c r="T2220" s="11">
        <f t="shared" si="139"/>
        <v>41149.666666666664</v>
      </c>
      <c r="U2220" s="10">
        <v>41127.478969907403</v>
      </c>
    </row>
    <row r="2221" spans="1:21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6" t="s">
        <v>8282</v>
      </c>
      <c r="O222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10">
        <f t="shared" si="138"/>
        <v>42205.385555555556</v>
      </c>
      <c r="T2221" s="11">
        <f t="shared" si="139"/>
        <v>42235.385555555556</v>
      </c>
      <c r="U2221" s="10">
        <v>42205.385555555556</v>
      </c>
    </row>
    <row r="2222" spans="1:21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6" t="s">
        <v>8282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10">
        <f t="shared" si="138"/>
        <v>41451.727268518516</v>
      </c>
      <c r="T2222" s="11">
        <f t="shared" si="139"/>
        <v>41481.727268518516</v>
      </c>
      <c r="U2222" s="10">
        <v>41451.727268518516</v>
      </c>
    </row>
    <row r="2223" spans="1:21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6" t="s">
        <v>8299</v>
      </c>
      <c r="O2223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10">
        <f t="shared" si="138"/>
        <v>42452.333437499998</v>
      </c>
      <c r="T2223" s="11">
        <f t="shared" si="139"/>
        <v>42482.666666666664</v>
      </c>
      <c r="U2223" s="10">
        <v>42452.333437499998</v>
      </c>
    </row>
    <row r="2224" spans="1:21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6" t="s">
        <v>8299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40906.454247685186</v>
      </c>
      <c r="T2224" s="11">
        <f t="shared" si="139"/>
        <v>40936.454247685186</v>
      </c>
      <c r="U2224" s="10">
        <v>40906.454247685186</v>
      </c>
    </row>
    <row r="2225" spans="1:21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6" t="s">
        <v>8299</v>
      </c>
      <c r="O222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42152.307500000003</v>
      </c>
      <c r="T2225" s="11">
        <f t="shared" si="139"/>
        <v>42182.307500000003</v>
      </c>
      <c r="U2225" s="10">
        <v>42152.307500000003</v>
      </c>
    </row>
    <row r="2226" spans="1:21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6" t="s">
        <v>8299</v>
      </c>
      <c r="O222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10">
        <f t="shared" si="138"/>
        <v>42644.334201388883</v>
      </c>
      <c r="T2226" s="11">
        <f t="shared" si="139"/>
        <v>42672.458333333336</v>
      </c>
      <c r="U2226" s="10">
        <v>42644.334201388883</v>
      </c>
    </row>
    <row r="2227" spans="1:21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6" t="s">
        <v>8299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10">
        <f t="shared" si="138"/>
        <v>41873.458506944444</v>
      </c>
      <c r="T2227" s="11">
        <f t="shared" si="139"/>
        <v>41903.458506944444</v>
      </c>
      <c r="U2227" s="10">
        <v>41873.458506944444</v>
      </c>
    </row>
    <row r="2228" spans="1:21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6" t="s">
        <v>8299</v>
      </c>
      <c r="O2228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10">
        <f t="shared" si="138"/>
        <v>42381.465532407405</v>
      </c>
      <c r="T2228" s="11">
        <f t="shared" si="139"/>
        <v>42411.874305555553</v>
      </c>
      <c r="U2228" s="10">
        <v>42381.465532407405</v>
      </c>
    </row>
    <row r="2229" spans="1:21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6" t="s">
        <v>8299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10">
        <f t="shared" si="138"/>
        <v>41561.474016203698</v>
      </c>
      <c r="T2229" s="11">
        <f t="shared" si="139"/>
        <v>41591.515682870369</v>
      </c>
      <c r="U2229" s="10">
        <v>41561.474016203698</v>
      </c>
    </row>
    <row r="2230" spans="1:21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6" t="s">
        <v>8299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10">
        <f t="shared" si="138"/>
        <v>42201.944861111107</v>
      </c>
      <c r="T2230" s="11">
        <f t="shared" si="139"/>
        <v>42231.944861111107</v>
      </c>
      <c r="U2230" s="10">
        <v>42201.944861111107</v>
      </c>
    </row>
    <row r="2231" spans="1:21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6" t="s">
        <v>8299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10">
        <f t="shared" si="138"/>
        <v>41484.330914351849</v>
      </c>
      <c r="T2231" s="11">
        <f t="shared" si="139"/>
        <v>41519.833333333328</v>
      </c>
      <c r="U2231" s="10">
        <v>41484.330914351849</v>
      </c>
    </row>
    <row r="2232" spans="1:21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6" t="s">
        <v>8299</v>
      </c>
      <c r="O2232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10">
        <f t="shared" si="138"/>
        <v>41724.547766203701</v>
      </c>
      <c r="T2232" s="11">
        <f t="shared" si="139"/>
        <v>41754.547766203701</v>
      </c>
      <c r="U2232" s="10">
        <v>41724.547766203701</v>
      </c>
    </row>
    <row r="2233" spans="1:21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6" t="s">
        <v>8299</v>
      </c>
      <c r="O2233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10">
        <f t="shared" si="138"/>
        <v>41423.577557870369</v>
      </c>
      <c r="T2233" s="11">
        <f t="shared" si="139"/>
        <v>41449.875</v>
      </c>
      <c r="U2233" s="10">
        <v>41423.577557870369</v>
      </c>
    </row>
    <row r="2234" spans="1:21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6" t="s">
        <v>8299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10">
        <f t="shared" si="138"/>
        <v>41806.460740740738</v>
      </c>
      <c r="T2234" s="11">
        <f t="shared" si="139"/>
        <v>41838.791666666664</v>
      </c>
      <c r="U2234" s="10">
        <v>41806.460740740738</v>
      </c>
    </row>
    <row r="2235" spans="1:21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6" t="s">
        <v>8299</v>
      </c>
      <c r="O223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10">
        <f t="shared" si="138"/>
        <v>42331.045590277776</v>
      </c>
      <c r="T2235" s="11">
        <f t="shared" si="139"/>
        <v>42351.666666666664</v>
      </c>
      <c r="U2235" s="10">
        <v>42331.045590277776</v>
      </c>
    </row>
    <row r="2236" spans="1:21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6" t="s">
        <v>8299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10">
        <f t="shared" si="138"/>
        <v>42710.491284722222</v>
      </c>
      <c r="T2236" s="11">
        <f t="shared" si="139"/>
        <v>42740.491284722222</v>
      </c>
      <c r="U2236" s="10">
        <v>42710.491284722222</v>
      </c>
    </row>
    <row r="2237" spans="1:21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6" t="s">
        <v>8299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10">
        <f t="shared" si="138"/>
        <v>42061.688784722217</v>
      </c>
      <c r="T2237" s="11">
        <f t="shared" si="139"/>
        <v>42091.647118055553</v>
      </c>
      <c r="U2237" s="10">
        <v>42061.688784722217</v>
      </c>
    </row>
    <row r="2238" spans="1:21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6" t="s">
        <v>8299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10">
        <f t="shared" si="138"/>
        <v>42371.283831018511</v>
      </c>
      <c r="T2238" s="11">
        <f t="shared" si="139"/>
        <v>42401.283831018511</v>
      </c>
      <c r="U2238" s="10">
        <v>42371.283831018511</v>
      </c>
    </row>
    <row r="2239" spans="1:21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6" t="s">
        <v>8299</v>
      </c>
      <c r="O2239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10">
        <f t="shared" si="138"/>
        <v>41914.669942129629</v>
      </c>
      <c r="T2239" s="11">
        <f t="shared" si="139"/>
        <v>41954.999305555553</v>
      </c>
      <c r="U2239" s="10">
        <v>41914.669942129629</v>
      </c>
    </row>
    <row r="2240" spans="1:21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6" t="s">
        <v>8299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10">
        <f t="shared" si="138"/>
        <v>42774.28837962963</v>
      </c>
      <c r="T2240" s="11">
        <f t="shared" si="139"/>
        <v>42804.28837962963</v>
      </c>
      <c r="U2240" s="10">
        <v>42774.28837962963</v>
      </c>
    </row>
    <row r="2241" spans="1:21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6" t="s">
        <v>8299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10">
        <f t="shared" si="138"/>
        <v>41572.625162037039</v>
      </c>
      <c r="T2241" s="11">
        <f t="shared" si="139"/>
        <v>41608.834722222222</v>
      </c>
      <c r="U2241" s="10">
        <v>41572.625162037039</v>
      </c>
    </row>
    <row r="2242" spans="1:21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6" t="s">
        <v>8299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10">
        <f t="shared" si="138"/>
        <v>42452.492407407401</v>
      </c>
      <c r="T2242" s="11">
        <f t="shared" si="139"/>
        <v>42482.492407407401</v>
      </c>
      <c r="U2242" s="10">
        <v>42452.492407407401</v>
      </c>
    </row>
    <row r="2243" spans="1:21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6" t="s">
        <v>8299</v>
      </c>
      <c r="O2243">
        <f t="shared" ref="O2243:O2306" si="140">(E2243/D2243)*100</f>
        <v>806.4</v>
      </c>
      <c r="P2243">
        <f t="shared" ref="P2243:P2306" si="141">IFERROR(E2243/L2243,"0")</f>
        <v>49.472392638036808</v>
      </c>
      <c r="Q2243" t="s">
        <v>8333</v>
      </c>
      <c r="R2243" t="s">
        <v>8351</v>
      </c>
      <c r="S2243" s="10">
        <f t="shared" ref="S2243:S2306" si="142">(J2243/86400)+25569+(-8/24)</f>
        <v>42766.494212962956</v>
      </c>
      <c r="T2243" s="11">
        <f t="shared" ref="T2243:T2306" si="143">(I2243/86400)+25569+(-8/24)</f>
        <v>42796.494212962956</v>
      </c>
      <c r="U2243" s="10">
        <v>42766.494212962956</v>
      </c>
    </row>
    <row r="2244" spans="1:21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6" t="s">
        <v>8299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10">
        <f t="shared" si="142"/>
        <v>41569.242280092592</v>
      </c>
      <c r="T2244" s="11">
        <f t="shared" si="143"/>
        <v>41604.793055555558</v>
      </c>
      <c r="U2244" s="10">
        <v>41569.242280092592</v>
      </c>
    </row>
    <row r="2245" spans="1:21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6" t="s">
        <v>8299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10">
        <f t="shared" si="142"/>
        <v>42800.417708333327</v>
      </c>
      <c r="T2245" s="11">
        <f t="shared" si="143"/>
        <v>42806.791666666664</v>
      </c>
      <c r="U2245" s="10">
        <v>42800.417708333327</v>
      </c>
    </row>
    <row r="2246" spans="1:21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6" t="s">
        <v>8299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10">
        <f t="shared" si="142"/>
        <v>42647.485486111109</v>
      </c>
      <c r="T2246" s="11">
        <f t="shared" si="143"/>
        <v>42659.520833333336</v>
      </c>
      <c r="U2246" s="10">
        <v>42647.485486111109</v>
      </c>
    </row>
    <row r="2247" spans="1:21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6" t="s">
        <v>8299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10">
        <f t="shared" si="142"/>
        <v>41660.375196759254</v>
      </c>
      <c r="T2247" s="11">
        <f t="shared" si="143"/>
        <v>41691.416666666664</v>
      </c>
      <c r="U2247" s="10">
        <v>41660.375196759254</v>
      </c>
    </row>
    <row r="2248" spans="1:21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6" t="s">
        <v>8299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10">
        <f t="shared" si="142"/>
        <v>42221.458449074074</v>
      </c>
      <c r="T2248" s="11">
        <f t="shared" si="143"/>
        <v>42251.458449074074</v>
      </c>
      <c r="U2248" s="10">
        <v>42221.458449074074</v>
      </c>
    </row>
    <row r="2249" spans="1:21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6" t="s">
        <v>8299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10">
        <f t="shared" si="142"/>
        <v>42200.332928240743</v>
      </c>
      <c r="T2249" s="11">
        <f t="shared" si="143"/>
        <v>42214.332928240743</v>
      </c>
      <c r="U2249" s="10">
        <v>42200.332928240743</v>
      </c>
    </row>
    <row r="2250" spans="1:21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6" t="s">
        <v>8299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10">
        <f t="shared" si="142"/>
        <v>42688.542569444442</v>
      </c>
      <c r="T2250" s="11">
        <f t="shared" si="143"/>
        <v>42718.542569444442</v>
      </c>
      <c r="U2250" s="10">
        <v>42688.542569444442</v>
      </c>
    </row>
    <row r="2251" spans="1:21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6" t="s">
        <v>8299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10">
        <f t="shared" si="142"/>
        <v>41336.36996527778</v>
      </c>
      <c r="T2251" s="11">
        <f t="shared" si="143"/>
        <v>41366.328298611108</v>
      </c>
      <c r="U2251" s="10">
        <v>41336.36996527778</v>
      </c>
    </row>
    <row r="2252" spans="1:21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6" t="s">
        <v>8299</v>
      </c>
      <c r="O2252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10">
        <f t="shared" si="142"/>
        <v>42676.6721412037</v>
      </c>
      <c r="T2252" s="11">
        <f t="shared" si="143"/>
        <v>42706.713807870365</v>
      </c>
      <c r="U2252" s="10">
        <v>42676.6721412037</v>
      </c>
    </row>
    <row r="2253" spans="1:21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6" t="s">
        <v>8299</v>
      </c>
      <c r="O2253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10">
        <f t="shared" si="142"/>
        <v>41846.012465277774</v>
      </c>
      <c r="T2253" s="11">
        <f t="shared" si="143"/>
        <v>41867.012465277774</v>
      </c>
      <c r="U2253" s="10">
        <v>41846.012465277774</v>
      </c>
    </row>
    <row r="2254" spans="1:21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6" t="s">
        <v>8299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10">
        <f t="shared" si="142"/>
        <v>42572.994652777772</v>
      </c>
      <c r="T2254" s="11">
        <f t="shared" si="143"/>
        <v>42587.994652777772</v>
      </c>
      <c r="U2254" s="10">
        <v>42572.994652777772</v>
      </c>
    </row>
    <row r="2255" spans="1:21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6" t="s">
        <v>8299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10">
        <f t="shared" si="142"/>
        <v>42296.297997685186</v>
      </c>
      <c r="T2255" s="11">
        <f t="shared" si="143"/>
        <v>42326.33966435185</v>
      </c>
      <c r="U2255" s="10">
        <v>42296.297997685186</v>
      </c>
    </row>
    <row r="2256" spans="1:21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6" t="s">
        <v>8299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10">
        <f t="shared" si="142"/>
        <v>42752.314444444441</v>
      </c>
      <c r="T2256" s="11">
        <f t="shared" si="143"/>
        <v>42759.314444444441</v>
      </c>
      <c r="U2256" s="10">
        <v>42752.314444444441</v>
      </c>
    </row>
    <row r="2257" spans="1:21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6" t="s">
        <v>8299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10">
        <f t="shared" si="142"/>
        <v>42467.618645833332</v>
      </c>
      <c r="T2257" s="11">
        <f t="shared" si="143"/>
        <v>42497.618645833332</v>
      </c>
      <c r="U2257" s="10">
        <v>42467.618645833332</v>
      </c>
    </row>
    <row r="2258" spans="1:21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6" t="s">
        <v>8299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42682.118587962956</v>
      </c>
      <c r="T2258" s="11">
        <f t="shared" si="143"/>
        <v>42696.118587962956</v>
      </c>
      <c r="U2258" s="10">
        <v>42682.118587962956</v>
      </c>
    </row>
    <row r="2259" spans="1:21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6" t="s">
        <v>8299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10">
        <f t="shared" si="142"/>
        <v>42505.603344907409</v>
      </c>
      <c r="T2259" s="11">
        <f t="shared" si="143"/>
        <v>42540.624999999993</v>
      </c>
      <c r="U2259" s="10">
        <v>42505.603344907409</v>
      </c>
    </row>
    <row r="2260" spans="1:21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6" t="s">
        <v>8299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10">
        <f t="shared" si="142"/>
        <v>42136.417673611104</v>
      </c>
      <c r="T2260" s="11">
        <f t="shared" si="143"/>
        <v>42166.417673611104</v>
      </c>
      <c r="U2260" s="10">
        <v>42136.417673611104</v>
      </c>
    </row>
    <row r="2261" spans="1:21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6" t="s">
        <v>8299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10">
        <f t="shared" si="142"/>
        <v>42702.47148148148</v>
      </c>
      <c r="T2261" s="11">
        <f t="shared" si="143"/>
        <v>42712.47148148148</v>
      </c>
      <c r="U2261" s="10">
        <v>42702.47148148148</v>
      </c>
    </row>
    <row r="2262" spans="1:21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6" t="s">
        <v>8299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10">
        <f t="shared" si="142"/>
        <v>41694.683449074073</v>
      </c>
      <c r="T2262" s="11">
        <f t="shared" si="143"/>
        <v>41724.641782407409</v>
      </c>
      <c r="U2262" s="10">
        <v>41694.683449074073</v>
      </c>
    </row>
    <row r="2263" spans="1:21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6" t="s">
        <v>8299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10">
        <f t="shared" si="142"/>
        <v>42759.391435185178</v>
      </c>
      <c r="T2263" s="11">
        <f t="shared" si="143"/>
        <v>42780.391435185178</v>
      </c>
      <c r="U2263" s="10">
        <v>42759.391435185178</v>
      </c>
    </row>
    <row r="2264" spans="1:21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6" t="s">
        <v>8299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10">
        <f t="shared" si="142"/>
        <v>41926.251828703702</v>
      </c>
      <c r="T2264" s="11">
        <f t="shared" si="143"/>
        <v>41960.666666666664</v>
      </c>
      <c r="U2264" s="10">
        <v>41926.251828703702</v>
      </c>
    </row>
    <row r="2265" spans="1:21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6" t="s">
        <v>8299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10">
        <f t="shared" si="142"/>
        <v>42014.498993055553</v>
      </c>
      <c r="T2265" s="11">
        <f t="shared" si="143"/>
        <v>42035.498993055553</v>
      </c>
      <c r="U2265" s="10">
        <v>42014.498993055553</v>
      </c>
    </row>
    <row r="2266" spans="1:21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6" t="s">
        <v>8299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10">
        <f t="shared" si="142"/>
        <v>42496.249004629623</v>
      </c>
      <c r="T2266" s="11">
        <f t="shared" si="143"/>
        <v>42512.791666666664</v>
      </c>
      <c r="U2266" s="10">
        <v>42496.249004629623</v>
      </c>
    </row>
    <row r="2267" spans="1:21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6" t="s">
        <v>8299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10">
        <f t="shared" si="142"/>
        <v>42689.519756944443</v>
      </c>
      <c r="T2267" s="11">
        <f t="shared" si="143"/>
        <v>42696.519756944443</v>
      </c>
      <c r="U2267" s="10">
        <v>42689.519756944443</v>
      </c>
    </row>
    <row r="2268" spans="1:21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6" t="s">
        <v>8299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10">
        <f t="shared" si="142"/>
        <v>42469.541574074072</v>
      </c>
      <c r="T2268" s="11">
        <f t="shared" si="143"/>
        <v>42486.749999999993</v>
      </c>
      <c r="U2268" s="10">
        <v>42469.541574074072</v>
      </c>
    </row>
    <row r="2269" spans="1:21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6" t="s">
        <v>8299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10">
        <f t="shared" si="142"/>
        <v>41968.496493055551</v>
      </c>
      <c r="T2269" s="11">
        <f t="shared" si="143"/>
        <v>41993.708333333336</v>
      </c>
      <c r="U2269" s="10">
        <v>41968.496493055551</v>
      </c>
    </row>
    <row r="2270" spans="1:21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6" t="s">
        <v>8299</v>
      </c>
      <c r="O227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10">
        <f t="shared" si="142"/>
        <v>42775.749016203707</v>
      </c>
      <c r="T2270" s="11">
        <f t="shared" si="143"/>
        <v>42805.749016203707</v>
      </c>
      <c r="U2270" s="10">
        <v>42775.749016203707</v>
      </c>
    </row>
    <row r="2271" spans="1:21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6" t="s">
        <v>8299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10">
        <f t="shared" si="142"/>
        <v>42776.371099537035</v>
      </c>
      <c r="T2271" s="11">
        <f t="shared" si="143"/>
        <v>42800.874999999993</v>
      </c>
      <c r="U2271" s="10">
        <v>42776.371099537035</v>
      </c>
    </row>
    <row r="2272" spans="1:21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6" t="s">
        <v>8299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10">
        <f t="shared" si="142"/>
        <v>42725.536030092589</v>
      </c>
      <c r="T2272" s="11">
        <f t="shared" si="143"/>
        <v>42745.582638888889</v>
      </c>
      <c r="U2272" s="10">
        <v>42725.536030092589</v>
      </c>
    </row>
    <row r="2273" spans="1:21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6" t="s">
        <v>8299</v>
      </c>
      <c r="O2273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10">
        <f t="shared" si="142"/>
        <v>42683.666712962957</v>
      </c>
      <c r="T2273" s="11">
        <f t="shared" si="143"/>
        <v>42713.666712962957</v>
      </c>
      <c r="U2273" s="10">
        <v>42683.666712962957</v>
      </c>
    </row>
    <row r="2274" spans="1:21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6" t="s">
        <v>8299</v>
      </c>
      <c r="O227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10">
        <f t="shared" si="142"/>
        <v>42315.366157407407</v>
      </c>
      <c r="T2274" s="11">
        <f t="shared" si="143"/>
        <v>42345.366157407407</v>
      </c>
      <c r="U2274" s="10">
        <v>42315.366157407407</v>
      </c>
    </row>
    <row r="2275" spans="1:21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6" t="s">
        <v>8299</v>
      </c>
      <c r="O227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10">
        <f t="shared" si="142"/>
        <v>42781.215763888882</v>
      </c>
      <c r="T2275" s="11">
        <f t="shared" si="143"/>
        <v>42806.174097222225</v>
      </c>
      <c r="U2275" s="10">
        <v>42781.215763888882</v>
      </c>
    </row>
    <row r="2276" spans="1:21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6" t="s">
        <v>8299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10">
        <f t="shared" si="142"/>
        <v>41663.167326388888</v>
      </c>
      <c r="T2276" s="11">
        <f t="shared" si="143"/>
        <v>41693.167326388888</v>
      </c>
      <c r="U2276" s="10">
        <v>41663.167326388888</v>
      </c>
    </row>
    <row r="2277" spans="1:21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6" t="s">
        <v>8299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10">
        <f t="shared" si="142"/>
        <v>41965.283321759256</v>
      </c>
      <c r="T2277" s="11">
        <f t="shared" si="143"/>
        <v>41995.283321759256</v>
      </c>
      <c r="U2277" s="10">
        <v>41965.283321759256</v>
      </c>
    </row>
    <row r="2278" spans="1:21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6" t="s">
        <v>8299</v>
      </c>
      <c r="O2278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10">
        <f t="shared" si="142"/>
        <v>41614.318159722221</v>
      </c>
      <c r="T2278" s="11">
        <f t="shared" si="143"/>
        <v>41644.318159722221</v>
      </c>
      <c r="U2278" s="10">
        <v>41614.318159722221</v>
      </c>
    </row>
    <row r="2279" spans="1:21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6" t="s">
        <v>8299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10">
        <f t="shared" si="142"/>
        <v>40936.345173611109</v>
      </c>
      <c r="T2279" s="11">
        <f t="shared" si="143"/>
        <v>40966.345173611109</v>
      </c>
      <c r="U2279" s="10">
        <v>40936.345173611109</v>
      </c>
    </row>
    <row r="2280" spans="1:21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6" t="s">
        <v>8299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10">
        <f t="shared" si="142"/>
        <v>42338.375775462962</v>
      </c>
      <c r="T2280" s="11">
        <f t="shared" si="143"/>
        <v>42372.624305555553</v>
      </c>
      <c r="U2280" s="10">
        <v>42338.375775462962</v>
      </c>
    </row>
    <row r="2281" spans="1:21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6" t="s">
        <v>8299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10">
        <f t="shared" si="142"/>
        <v>42020.473368055558</v>
      </c>
      <c r="T2281" s="11">
        <f t="shared" si="143"/>
        <v>42038.833333333336</v>
      </c>
      <c r="U2281" s="10">
        <v>42020.473368055558</v>
      </c>
    </row>
    <row r="2282" spans="1:21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6" t="s">
        <v>8299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10">
        <f t="shared" si="142"/>
        <v>42234.291562499995</v>
      </c>
      <c r="T2282" s="11">
        <f t="shared" si="143"/>
        <v>42264.291562499995</v>
      </c>
      <c r="U2282" s="10">
        <v>42234.291562499995</v>
      </c>
    </row>
    <row r="2283" spans="1:21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6" t="s">
        <v>8278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10">
        <f t="shared" si="142"/>
        <v>40686.952511574069</v>
      </c>
      <c r="T2283" s="11">
        <f t="shared" si="143"/>
        <v>40748.951388888883</v>
      </c>
      <c r="U2283" s="10">
        <v>40686.952511574069</v>
      </c>
    </row>
    <row r="2284" spans="1:21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6" t="s">
        <v>8278</v>
      </c>
      <c r="O228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10">
        <f t="shared" si="142"/>
        <v>42322.841273148144</v>
      </c>
      <c r="T2284" s="11">
        <f t="shared" si="143"/>
        <v>42382.841273148144</v>
      </c>
      <c r="U2284" s="10">
        <v>42322.841273148144</v>
      </c>
    </row>
    <row r="2285" spans="1:21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6" t="s">
        <v>8278</v>
      </c>
      <c r="O228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10">
        <f t="shared" si="142"/>
        <v>40977.791712962957</v>
      </c>
      <c r="T2285" s="11">
        <f t="shared" si="143"/>
        <v>41037.750046296293</v>
      </c>
      <c r="U2285" s="10">
        <v>40977.791712962957</v>
      </c>
    </row>
    <row r="2286" spans="1:21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6" t="s">
        <v>8278</v>
      </c>
      <c r="O228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10">
        <f t="shared" si="142"/>
        <v>40585.463483796295</v>
      </c>
      <c r="T2286" s="11">
        <f t="shared" si="143"/>
        <v>40613.833333333328</v>
      </c>
      <c r="U2286" s="10">
        <v>40585.463483796295</v>
      </c>
    </row>
    <row r="2287" spans="1:21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6" t="s">
        <v>8278</v>
      </c>
      <c r="O228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10">
        <f t="shared" si="142"/>
        <v>41058.852349537039</v>
      </c>
      <c r="T2287" s="11">
        <f t="shared" si="143"/>
        <v>41088.852349537039</v>
      </c>
      <c r="U2287" s="10">
        <v>41058.852349537039</v>
      </c>
    </row>
    <row r="2288" spans="1:21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6" t="s">
        <v>8278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10">
        <f t="shared" si="142"/>
        <v>41494.630254629628</v>
      </c>
      <c r="T2288" s="11">
        <f t="shared" si="143"/>
        <v>41522.832638888889</v>
      </c>
      <c r="U2288" s="10">
        <v>41494.630254629628</v>
      </c>
    </row>
    <row r="2289" spans="1:21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6" t="s">
        <v>8278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10">
        <f t="shared" si="142"/>
        <v>41792.334027777775</v>
      </c>
      <c r="T2289" s="11">
        <f t="shared" si="143"/>
        <v>41813.334027777775</v>
      </c>
      <c r="U2289" s="10">
        <v>41792.334027777775</v>
      </c>
    </row>
    <row r="2290" spans="1:21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6" t="s">
        <v>8278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41067.494085648148</v>
      </c>
      <c r="T2290" s="11">
        <f t="shared" si="143"/>
        <v>41086.416666666664</v>
      </c>
      <c r="U2290" s="10">
        <v>41067.494085648148</v>
      </c>
    </row>
    <row r="2291" spans="1:21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6" t="s">
        <v>8278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41571.665046296293</v>
      </c>
      <c r="T2291" s="11">
        <f t="shared" si="143"/>
        <v>41614.640277777777</v>
      </c>
      <c r="U2291" s="10">
        <v>41571.665046296293</v>
      </c>
    </row>
    <row r="2292" spans="1:21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6" t="s">
        <v>8278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10">
        <f t="shared" si="142"/>
        <v>40069.920486111107</v>
      </c>
      <c r="T2292" s="11">
        <f t="shared" si="143"/>
        <v>40148.375</v>
      </c>
      <c r="U2292" s="10">
        <v>40069.920486111107</v>
      </c>
    </row>
    <row r="2293" spans="1:21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6" t="s">
        <v>8278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10">
        <f t="shared" si="142"/>
        <v>40987.643726851849</v>
      </c>
      <c r="T2293" s="11">
        <f t="shared" si="143"/>
        <v>41021.833333333328</v>
      </c>
      <c r="U2293" s="10">
        <v>40987.643726851849</v>
      </c>
    </row>
    <row r="2294" spans="1:21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6" t="s">
        <v>8278</v>
      </c>
      <c r="O229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10">
        <f t="shared" si="142"/>
        <v>40987.364305555551</v>
      </c>
      <c r="T2294" s="11">
        <f t="shared" si="143"/>
        <v>41017.364305555551</v>
      </c>
      <c r="U2294" s="10">
        <v>40987.364305555551</v>
      </c>
    </row>
    <row r="2295" spans="1:21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6" t="s">
        <v>8278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10">
        <f t="shared" si="142"/>
        <v>41151.374988425923</v>
      </c>
      <c r="T2295" s="11">
        <f t="shared" si="143"/>
        <v>41176.832638888889</v>
      </c>
      <c r="U2295" s="10">
        <v>41151.374988425923</v>
      </c>
    </row>
    <row r="2296" spans="1:21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6" t="s">
        <v>8278</v>
      </c>
      <c r="O229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10">
        <f t="shared" si="142"/>
        <v>41264.389814814815</v>
      </c>
      <c r="T2296" s="11">
        <f t="shared" si="143"/>
        <v>41294.389814814815</v>
      </c>
      <c r="U2296" s="10">
        <v>41264.389814814815</v>
      </c>
    </row>
    <row r="2297" spans="1:21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6" t="s">
        <v>8278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10">
        <f t="shared" si="142"/>
        <v>41270.621018518512</v>
      </c>
      <c r="T2297" s="11">
        <f t="shared" si="143"/>
        <v>41300.621018518512</v>
      </c>
      <c r="U2297" s="10">
        <v>41270.621018518512</v>
      </c>
    </row>
    <row r="2298" spans="1:21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6" t="s">
        <v>8278</v>
      </c>
      <c r="O2298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10">
        <f t="shared" si="142"/>
        <v>40927.39844907407</v>
      </c>
      <c r="T2298" s="11">
        <f t="shared" si="143"/>
        <v>40962.39844907407</v>
      </c>
      <c r="U2298" s="10">
        <v>40927.39844907407</v>
      </c>
    </row>
    <row r="2299" spans="1:21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6" t="s">
        <v>8278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10">
        <f t="shared" si="142"/>
        <v>40947.70890046296</v>
      </c>
      <c r="T2299" s="11">
        <f t="shared" si="143"/>
        <v>40981.832638888889</v>
      </c>
      <c r="U2299" s="10">
        <v>40947.70890046296</v>
      </c>
    </row>
    <row r="2300" spans="1:21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6" t="s">
        <v>8278</v>
      </c>
      <c r="O230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10">
        <f t="shared" si="142"/>
        <v>41694.507326388884</v>
      </c>
      <c r="T2300" s="11">
        <f t="shared" si="143"/>
        <v>41724.46565972222</v>
      </c>
      <c r="U2300" s="10">
        <v>41694.507326388884</v>
      </c>
    </row>
    <row r="2301" spans="1:21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6" t="s">
        <v>8278</v>
      </c>
      <c r="O230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10">
        <f t="shared" si="142"/>
        <v>40564.699178240735</v>
      </c>
      <c r="T2301" s="11">
        <f t="shared" si="143"/>
        <v>40579.699178240735</v>
      </c>
      <c r="U2301" s="10">
        <v>40564.699178240735</v>
      </c>
    </row>
    <row r="2302" spans="1:21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6" t="s">
        <v>8278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10">
        <f t="shared" si="142"/>
        <v>41074.393703703703</v>
      </c>
      <c r="T2302" s="11">
        <f t="shared" si="143"/>
        <v>41088.393703703703</v>
      </c>
      <c r="U2302" s="10">
        <v>41074.393703703703</v>
      </c>
    </row>
    <row r="2303" spans="1:21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6" t="s">
        <v>8281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10">
        <f t="shared" si="142"/>
        <v>41415.813611111109</v>
      </c>
      <c r="T2303" s="11">
        <f t="shared" si="143"/>
        <v>41445.813611111109</v>
      </c>
      <c r="U2303" s="10">
        <v>41415.813611111109</v>
      </c>
    </row>
    <row r="2304" spans="1:21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6" t="s">
        <v>8281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10">
        <f t="shared" si="142"/>
        <v>41605.535115740735</v>
      </c>
      <c r="T2304" s="11">
        <f t="shared" si="143"/>
        <v>41638.958333333328</v>
      </c>
      <c r="U2304" s="10">
        <v>41605.535115740735</v>
      </c>
    </row>
    <row r="2305" spans="1:21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6" t="s">
        <v>8281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10">
        <f t="shared" si="142"/>
        <v>40849.777731481481</v>
      </c>
      <c r="T2305" s="11">
        <f t="shared" si="143"/>
        <v>40889.819398148145</v>
      </c>
      <c r="U2305" s="10">
        <v>40849.777731481481</v>
      </c>
    </row>
    <row r="2306" spans="1:21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6" t="s">
        <v>8281</v>
      </c>
      <c r="O230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10">
        <f t="shared" si="142"/>
        <v>40502.482534722221</v>
      </c>
      <c r="T2306" s="11">
        <f t="shared" si="143"/>
        <v>40543.874305555553</v>
      </c>
      <c r="U2306" s="10">
        <v>40502.482534722221</v>
      </c>
    </row>
    <row r="2307" spans="1:21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6" t="s">
        <v>8281</v>
      </c>
      <c r="O2307">
        <f t="shared" ref="O2307:O2370" si="144">(E2307/D2307)*100</f>
        <v>101.22777777777779</v>
      </c>
      <c r="P2307">
        <f t="shared" ref="P2307:P2370" si="145">IFERROR(E2307/L2307,"0")</f>
        <v>109.10778443113773</v>
      </c>
      <c r="Q2307" t="s">
        <v>8325</v>
      </c>
      <c r="R2307" t="s">
        <v>8329</v>
      </c>
      <c r="S2307" s="10">
        <f t="shared" ref="S2307:S2370" si="146">(J2307/86400)+25569+(-8/24)</f>
        <v>41834.361944444441</v>
      </c>
      <c r="T2307" s="11">
        <f t="shared" ref="T2307:T2370" si="147">(I2307/86400)+25569+(-8/24)</f>
        <v>41859.416666666664</v>
      </c>
      <c r="U2307" s="10">
        <v>41834.361944444441</v>
      </c>
    </row>
    <row r="2308" spans="1:21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6" t="s">
        <v>8281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10">
        <f t="shared" si="146"/>
        <v>40947.834826388884</v>
      </c>
      <c r="T2308" s="11">
        <f t="shared" si="147"/>
        <v>40977.834826388884</v>
      </c>
      <c r="U2308" s="10">
        <v>40947.834826388884</v>
      </c>
    </row>
    <row r="2309" spans="1:21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6" t="s">
        <v>8281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10">
        <f t="shared" si="146"/>
        <v>41004.469131944446</v>
      </c>
      <c r="T2309" s="11">
        <f t="shared" si="147"/>
        <v>41034.46907407407</v>
      </c>
      <c r="U2309" s="10">
        <v>41004.469131944446</v>
      </c>
    </row>
    <row r="2310" spans="1:21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6" t="s">
        <v>8281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10">
        <f t="shared" si="146"/>
        <v>41851.629583333335</v>
      </c>
      <c r="T2310" s="11">
        <f t="shared" si="147"/>
        <v>41879.708333333328</v>
      </c>
      <c r="U2310" s="10">
        <v>41851.629583333335</v>
      </c>
    </row>
    <row r="2311" spans="1:21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6" t="s">
        <v>8281</v>
      </c>
      <c r="O23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10">
        <f t="shared" si="146"/>
        <v>41307.654363425921</v>
      </c>
      <c r="T2311" s="11">
        <f t="shared" si="147"/>
        <v>41342.654363425921</v>
      </c>
      <c r="U2311" s="10">
        <v>41307.654363425921</v>
      </c>
    </row>
    <row r="2312" spans="1:21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6" t="s">
        <v>8281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10">
        <f t="shared" si="146"/>
        <v>41324.460821759254</v>
      </c>
      <c r="T2312" s="11">
        <f t="shared" si="147"/>
        <v>41354.41915509259</v>
      </c>
      <c r="U2312" s="10">
        <v>41324.460821759254</v>
      </c>
    </row>
    <row r="2313" spans="1:21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6" t="s">
        <v>8281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10">
        <f t="shared" si="146"/>
        <v>41735.671168981477</v>
      </c>
      <c r="T2313" s="11">
        <f t="shared" si="147"/>
        <v>41765.671168981477</v>
      </c>
      <c r="U2313" s="10">
        <v>41735.671168981477</v>
      </c>
    </row>
    <row r="2314" spans="1:21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6" t="s">
        <v>8281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10">
        <f t="shared" si="146"/>
        <v>41716.299513888887</v>
      </c>
      <c r="T2314" s="11">
        <f t="shared" si="147"/>
        <v>41747.625</v>
      </c>
      <c r="U2314" s="10">
        <v>41716.299513888887</v>
      </c>
    </row>
    <row r="2315" spans="1:21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6" t="s">
        <v>8281</v>
      </c>
      <c r="O231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10">
        <f t="shared" si="146"/>
        <v>41002.625300925924</v>
      </c>
      <c r="T2315" s="11">
        <f t="shared" si="147"/>
        <v>41032.625300925924</v>
      </c>
      <c r="U2315" s="10">
        <v>41002.625300925924</v>
      </c>
    </row>
    <row r="2316" spans="1:21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6" t="s">
        <v>8281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10">
        <f t="shared" si="146"/>
        <v>41037.218252314815</v>
      </c>
      <c r="T2316" s="11">
        <f t="shared" si="147"/>
        <v>41067.218252314815</v>
      </c>
      <c r="U2316" s="10">
        <v>41037.218252314815</v>
      </c>
    </row>
    <row r="2317" spans="1:21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6" t="s">
        <v>8281</v>
      </c>
      <c r="O231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10">
        <f t="shared" si="146"/>
        <v>41004.392858796295</v>
      </c>
      <c r="T2317" s="11">
        <f t="shared" si="147"/>
        <v>41034.392858796295</v>
      </c>
      <c r="U2317" s="10">
        <v>41004.392858796295</v>
      </c>
    </row>
    <row r="2318" spans="1:21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6" t="s">
        <v>8281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10">
        <f t="shared" si="146"/>
        <v>40079.391782407409</v>
      </c>
      <c r="T2318" s="11">
        <f t="shared" si="147"/>
        <v>40156.433333333327</v>
      </c>
      <c r="U2318" s="10">
        <v>40079.391782407409</v>
      </c>
    </row>
    <row r="2319" spans="1:21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6" t="s">
        <v>8281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10">
        <f t="shared" si="146"/>
        <v>40192.20890046296</v>
      </c>
      <c r="T2319" s="11">
        <f t="shared" si="147"/>
        <v>40223.875</v>
      </c>
      <c r="U2319" s="10">
        <v>40192.20890046296</v>
      </c>
    </row>
    <row r="2320" spans="1:21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6" t="s">
        <v>8281</v>
      </c>
      <c r="O232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10">
        <f t="shared" si="146"/>
        <v>40050.310347222221</v>
      </c>
      <c r="T2320" s="11">
        <f t="shared" si="147"/>
        <v>40081.832638888889</v>
      </c>
      <c r="U2320" s="10">
        <v>40050.310347222221</v>
      </c>
    </row>
    <row r="2321" spans="1:21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6" t="s">
        <v>8281</v>
      </c>
      <c r="O232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10">
        <f t="shared" si="146"/>
        <v>41592.748668981476</v>
      </c>
      <c r="T2321" s="11">
        <f t="shared" si="147"/>
        <v>41622.748668981476</v>
      </c>
      <c r="U2321" s="10">
        <v>41592.748668981476</v>
      </c>
    </row>
    <row r="2322" spans="1:21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6" t="s">
        <v>8281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10">
        <f t="shared" si="146"/>
        <v>41696.483796296292</v>
      </c>
      <c r="T2322" s="11">
        <f t="shared" si="147"/>
        <v>41731.442129629628</v>
      </c>
      <c r="U2322" s="10">
        <v>41696.483796296292</v>
      </c>
    </row>
    <row r="2323" spans="1:21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6" t="s">
        <v>8300</v>
      </c>
      <c r="O2323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10">
        <f t="shared" si="146"/>
        <v>42798.927094907405</v>
      </c>
      <c r="T2323" s="11">
        <f t="shared" si="147"/>
        <v>42828.885428240734</v>
      </c>
      <c r="U2323" s="10">
        <v>42798.927094907405</v>
      </c>
    </row>
    <row r="2324" spans="1:21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6" t="s">
        <v>8300</v>
      </c>
      <c r="O2324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42804.5621412037</v>
      </c>
      <c r="T2324" s="11">
        <f t="shared" si="147"/>
        <v>42834.520474537036</v>
      </c>
      <c r="U2324" s="10">
        <v>42804.5621412037</v>
      </c>
    </row>
    <row r="2325" spans="1:21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6" t="s">
        <v>8300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42807.421840277777</v>
      </c>
      <c r="T2325" s="11">
        <f t="shared" si="147"/>
        <v>42814.421840277777</v>
      </c>
      <c r="U2325" s="10">
        <v>42807.421840277777</v>
      </c>
    </row>
    <row r="2326" spans="1:21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6" t="s">
        <v>8300</v>
      </c>
      <c r="O232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10">
        <f t="shared" si="146"/>
        <v>42790.55190972222</v>
      </c>
      <c r="T2326" s="11">
        <f t="shared" si="147"/>
        <v>42820.510243055549</v>
      </c>
      <c r="U2326" s="10">
        <v>42790.55190972222</v>
      </c>
    </row>
    <row r="2327" spans="1:21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6" t="s">
        <v>8300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10">
        <f t="shared" si="146"/>
        <v>42793.689016203702</v>
      </c>
      <c r="T2327" s="11">
        <f t="shared" si="147"/>
        <v>42823.647349537037</v>
      </c>
      <c r="U2327" s="10">
        <v>42793.689016203702</v>
      </c>
    </row>
    <row r="2328" spans="1:21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6" t="s">
        <v>8300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42803.700787037036</v>
      </c>
      <c r="T2328" s="11">
        <f t="shared" si="147"/>
        <v>42855.374999999993</v>
      </c>
      <c r="U2328" s="10">
        <v>42803.700787037036</v>
      </c>
    </row>
    <row r="2329" spans="1:21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6" t="s">
        <v>8300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10">
        <f t="shared" si="146"/>
        <v>41842.583796296291</v>
      </c>
      <c r="T2329" s="11">
        <f t="shared" si="147"/>
        <v>41877.583796296291</v>
      </c>
      <c r="U2329" s="10">
        <v>41842.583796296291</v>
      </c>
    </row>
    <row r="2330" spans="1:21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6" t="s">
        <v>8300</v>
      </c>
      <c r="O233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10">
        <f t="shared" si="146"/>
        <v>42139.448344907403</v>
      </c>
      <c r="T2330" s="11">
        <f t="shared" si="147"/>
        <v>42169.448344907403</v>
      </c>
      <c r="U2330" s="10">
        <v>42139.448344907403</v>
      </c>
    </row>
    <row r="2331" spans="1:21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6" t="s">
        <v>8300</v>
      </c>
      <c r="O233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41807.291041666664</v>
      </c>
      <c r="T2331" s="11">
        <f t="shared" si="147"/>
        <v>41837.291041666664</v>
      </c>
      <c r="U2331" s="10">
        <v>41807.291041666664</v>
      </c>
    </row>
    <row r="2332" spans="1:21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6" t="s">
        <v>8300</v>
      </c>
      <c r="O2332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10">
        <f t="shared" si="146"/>
        <v>42332.566469907404</v>
      </c>
      <c r="T2332" s="11">
        <f t="shared" si="147"/>
        <v>42362.666666666664</v>
      </c>
      <c r="U2332" s="10">
        <v>42332.566469907404</v>
      </c>
    </row>
    <row r="2333" spans="1:21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6" t="s">
        <v>8300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10">
        <f t="shared" si="146"/>
        <v>41838.672337962962</v>
      </c>
      <c r="T2333" s="11">
        <f t="shared" si="147"/>
        <v>41868.672337962962</v>
      </c>
      <c r="U2333" s="10">
        <v>41838.672337962962</v>
      </c>
    </row>
    <row r="2334" spans="1:21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6" t="s">
        <v>8300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10">
        <f t="shared" si="146"/>
        <v>42011.294803240737</v>
      </c>
      <c r="T2334" s="11">
        <f t="shared" si="147"/>
        <v>42041.294803240737</v>
      </c>
      <c r="U2334" s="10">
        <v>42011.294803240737</v>
      </c>
    </row>
    <row r="2335" spans="1:21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6" t="s">
        <v>8300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10">
        <f t="shared" si="146"/>
        <v>41767.317013888889</v>
      </c>
      <c r="T2335" s="11">
        <f t="shared" si="147"/>
        <v>41788.409722222219</v>
      </c>
      <c r="U2335" s="10">
        <v>41767.317013888889</v>
      </c>
    </row>
    <row r="2336" spans="1:21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6" t="s">
        <v>8300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10">
        <f t="shared" si="146"/>
        <v>41918.336782407401</v>
      </c>
      <c r="T2336" s="11">
        <f t="shared" si="147"/>
        <v>41948.398611111108</v>
      </c>
      <c r="U2336" s="10">
        <v>41918.336782407401</v>
      </c>
    </row>
    <row r="2337" spans="1:21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6" t="s">
        <v>8300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10">
        <f t="shared" si="146"/>
        <v>41771.238923611112</v>
      </c>
      <c r="T2337" s="11">
        <f t="shared" si="147"/>
        <v>41801.238923611112</v>
      </c>
      <c r="U2337" s="10">
        <v>41771.238923611112</v>
      </c>
    </row>
    <row r="2338" spans="1:21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6" t="s">
        <v>8300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10">
        <f t="shared" si="146"/>
        <v>41666.591377314813</v>
      </c>
      <c r="T2338" s="11">
        <f t="shared" si="147"/>
        <v>41706.591377314813</v>
      </c>
      <c r="U2338" s="10">
        <v>41666.591377314813</v>
      </c>
    </row>
    <row r="2339" spans="1:21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6" t="s">
        <v>8300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10">
        <f t="shared" si="146"/>
        <v>41786.307210648149</v>
      </c>
      <c r="T2339" s="11">
        <f t="shared" si="147"/>
        <v>41816.307210648149</v>
      </c>
      <c r="U2339" s="10">
        <v>41786.307210648149</v>
      </c>
    </row>
    <row r="2340" spans="1:21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6" t="s">
        <v>8300</v>
      </c>
      <c r="O234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10">
        <f t="shared" si="146"/>
        <v>41789.563472222224</v>
      </c>
      <c r="T2340" s="11">
        <f t="shared" si="147"/>
        <v>41819.563472222224</v>
      </c>
      <c r="U2340" s="10">
        <v>41789.563472222224</v>
      </c>
    </row>
    <row r="2341" spans="1:21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6" t="s">
        <v>8300</v>
      </c>
      <c r="O234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10">
        <f t="shared" si="146"/>
        <v>42692.466539351844</v>
      </c>
      <c r="T2341" s="11">
        <f t="shared" si="147"/>
        <v>42722.999305555553</v>
      </c>
      <c r="U2341" s="10">
        <v>42692.466539351844</v>
      </c>
    </row>
    <row r="2342" spans="1:21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6" t="s">
        <v>8300</v>
      </c>
      <c r="O2342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10">
        <f t="shared" si="146"/>
        <v>42643.309467592589</v>
      </c>
      <c r="T2342" s="11">
        <f t="shared" si="147"/>
        <v>42673.309467592589</v>
      </c>
      <c r="U2342" s="10">
        <v>42643.309467592589</v>
      </c>
    </row>
    <row r="2343" spans="1:21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6" t="s">
        <v>8274</v>
      </c>
      <c r="O2343">
        <f t="shared" si="144"/>
        <v>0</v>
      </c>
      <c r="P2343" t="str">
        <f t="shared" si="145"/>
        <v>0</v>
      </c>
      <c r="Q2343" t="s">
        <v>8319</v>
      </c>
      <c r="R2343" t="s">
        <v>8320</v>
      </c>
      <c r="S2343" s="10">
        <f t="shared" si="146"/>
        <v>42167.480370370373</v>
      </c>
      <c r="T2343" s="11">
        <f t="shared" si="147"/>
        <v>42197.480370370373</v>
      </c>
      <c r="U2343" s="10">
        <v>42167.480370370373</v>
      </c>
    </row>
    <row r="2344" spans="1:21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6" t="s">
        <v>8274</v>
      </c>
      <c r="O2344">
        <f t="shared" si="144"/>
        <v>0</v>
      </c>
      <c r="P2344" t="str">
        <f t="shared" si="145"/>
        <v>0</v>
      </c>
      <c r="Q2344" t="s">
        <v>8319</v>
      </c>
      <c r="R2344" t="s">
        <v>8320</v>
      </c>
      <c r="S2344" s="10">
        <f t="shared" si="146"/>
        <v>41897.36886574074</v>
      </c>
      <c r="T2344" s="11">
        <f t="shared" si="147"/>
        <v>41917.875</v>
      </c>
      <c r="U2344" s="10">
        <v>41897.36886574074</v>
      </c>
    </row>
    <row r="2345" spans="1:21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6" t="s">
        <v>8274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42327.491956018515</v>
      </c>
      <c r="T2345" s="11">
        <f t="shared" si="147"/>
        <v>42377.490972222215</v>
      </c>
      <c r="U2345" s="10">
        <v>42327.491956018515</v>
      </c>
    </row>
    <row r="2346" spans="1:21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6" t="s">
        <v>8274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42515.394317129627</v>
      </c>
      <c r="T2346" s="11">
        <f t="shared" si="147"/>
        <v>42545.394317129627</v>
      </c>
      <c r="U2346" s="10">
        <v>42515.394317129627</v>
      </c>
    </row>
    <row r="2347" spans="1:21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6" t="s">
        <v>8274</v>
      </c>
      <c r="O2347">
        <f t="shared" si="144"/>
        <v>0</v>
      </c>
      <c r="P2347" t="str">
        <f t="shared" si="145"/>
        <v>0</v>
      </c>
      <c r="Q2347" t="s">
        <v>8319</v>
      </c>
      <c r="R2347" t="s">
        <v>8320</v>
      </c>
      <c r="S2347" s="10">
        <f t="shared" si="146"/>
        <v>42059.66847222222</v>
      </c>
      <c r="T2347" s="11">
        <f t="shared" si="147"/>
        <v>42094.652083333327</v>
      </c>
      <c r="U2347" s="10">
        <v>42059.66847222222</v>
      </c>
    </row>
    <row r="2348" spans="1:21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6" t="s">
        <v>8274</v>
      </c>
      <c r="O2348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42615.465636574074</v>
      </c>
      <c r="T2348" s="11">
        <f t="shared" si="147"/>
        <v>42660.465636574074</v>
      </c>
      <c r="U2348" s="10">
        <v>42615.465636574074</v>
      </c>
    </row>
    <row r="2349" spans="1:21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6" t="s">
        <v>8274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42577.27402777777</v>
      </c>
      <c r="T2349" s="11">
        <f t="shared" si="147"/>
        <v>42607.27402777777</v>
      </c>
      <c r="U2349" s="10">
        <v>42577.27402777777</v>
      </c>
    </row>
    <row r="2350" spans="1:21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6" t="s">
        <v>8274</v>
      </c>
      <c r="O2350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42360.598819444444</v>
      </c>
      <c r="T2350" s="11">
        <f t="shared" si="147"/>
        <v>42420.598819444444</v>
      </c>
      <c r="U2350" s="10">
        <v>42360.598819444444</v>
      </c>
    </row>
    <row r="2351" spans="1:21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6" t="s">
        <v>8274</v>
      </c>
      <c r="O2351">
        <f t="shared" si="144"/>
        <v>0</v>
      </c>
      <c r="P2351" t="str">
        <f t="shared" si="145"/>
        <v>0</v>
      </c>
      <c r="Q2351" t="s">
        <v>8319</v>
      </c>
      <c r="R2351" t="s">
        <v>8320</v>
      </c>
      <c r="S2351" s="10">
        <f t="shared" si="146"/>
        <v>42198.442453703705</v>
      </c>
      <c r="T2351" s="11">
        <f t="shared" si="147"/>
        <v>42227.442453703705</v>
      </c>
      <c r="U2351" s="10">
        <v>42198.442453703705</v>
      </c>
    </row>
    <row r="2352" spans="1:21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6" t="s">
        <v>8274</v>
      </c>
      <c r="O2352">
        <f t="shared" si="144"/>
        <v>0</v>
      </c>
      <c r="P2352" t="str">
        <f t="shared" si="145"/>
        <v>0</v>
      </c>
      <c r="Q2352" t="s">
        <v>8319</v>
      </c>
      <c r="R2352" t="s">
        <v>8320</v>
      </c>
      <c r="S2352" s="10">
        <f t="shared" si="146"/>
        <v>42708.508912037032</v>
      </c>
      <c r="T2352" s="11">
        <f t="shared" si="147"/>
        <v>42738.508912037032</v>
      </c>
      <c r="U2352" s="10">
        <v>42708.508912037032</v>
      </c>
    </row>
    <row r="2353" spans="1:21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6" t="s">
        <v>8274</v>
      </c>
      <c r="O2353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10">
        <f t="shared" si="146"/>
        <v>42093.767812500002</v>
      </c>
      <c r="T2353" s="11">
        <f t="shared" si="147"/>
        <v>42123.767812500002</v>
      </c>
      <c r="U2353" s="10">
        <v>42093.767812500002</v>
      </c>
    </row>
    <row r="2354" spans="1:21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6" t="s">
        <v>8274</v>
      </c>
      <c r="O2354">
        <f t="shared" si="144"/>
        <v>0</v>
      </c>
      <c r="P2354" t="str">
        <f t="shared" si="145"/>
        <v>0</v>
      </c>
      <c r="Q2354" t="s">
        <v>8319</v>
      </c>
      <c r="R2354" t="s">
        <v>8320</v>
      </c>
      <c r="S2354" s="10">
        <f t="shared" si="146"/>
        <v>42101.300370370365</v>
      </c>
      <c r="T2354" s="11">
        <f t="shared" si="147"/>
        <v>42161.300370370365</v>
      </c>
      <c r="U2354" s="10">
        <v>42101.300370370365</v>
      </c>
    </row>
    <row r="2355" spans="1:21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6" t="s">
        <v>8274</v>
      </c>
      <c r="O2355">
        <f t="shared" si="144"/>
        <v>0</v>
      </c>
      <c r="P2355" t="str">
        <f t="shared" si="145"/>
        <v>0</v>
      </c>
      <c r="Q2355" t="s">
        <v>8319</v>
      </c>
      <c r="R2355" t="s">
        <v>8320</v>
      </c>
      <c r="S2355" s="10">
        <f t="shared" si="146"/>
        <v>42103.342847222222</v>
      </c>
      <c r="T2355" s="11">
        <f t="shared" si="147"/>
        <v>42115.342847222222</v>
      </c>
      <c r="U2355" s="10">
        <v>42103.342847222222</v>
      </c>
    </row>
    <row r="2356" spans="1:21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6" t="s">
        <v>8274</v>
      </c>
      <c r="O235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41954.38958333333</v>
      </c>
      <c r="T2356" s="11">
        <f t="shared" si="147"/>
        <v>42014.38958333333</v>
      </c>
      <c r="U2356" s="10">
        <v>41954.38958333333</v>
      </c>
    </row>
    <row r="2357" spans="1:21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6" t="s">
        <v>8274</v>
      </c>
      <c r="O2357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42096.584907407407</v>
      </c>
      <c r="T2357" s="11">
        <f t="shared" si="147"/>
        <v>42126.584907407407</v>
      </c>
      <c r="U2357" s="10">
        <v>42096.584907407407</v>
      </c>
    </row>
    <row r="2358" spans="1:21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6" t="s">
        <v>8274</v>
      </c>
      <c r="O2358">
        <f t="shared" si="144"/>
        <v>0</v>
      </c>
      <c r="P2358" t="str">
        <f t="shared" si="145"/>
        <v>0</v>
      </c>
      <c r="Q2358" t="s">
        <v>8319</v>
      </c>
      <c r="R2358" t="s">
        <v>8320</v>
      </c>
      <c r="S2358" s="10">
        <f t="shared" si="146"/>
        <v>42130.450277777774</v>
      </c>
      <c r="T2358" s="11">
        <f t="shared" si="147"/>
        <v>42160.450277777774</v>
      </c>
      <c r="U2358" s="10">
        <v>42130.450277777774</v>
      </c>
    </row>
    <row r="2359" spans="1:21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6" t="s">
        <v>8274</v>
      </c>
      <c r="O2359">
        <f t="shared" si="144"/>
        <v>0</v>
      </c>
      <c r="P2359" t="str">
        <f t="shared" si="145"/>
        <v>0</v>
      </c>
      <c r="Q2359" t="s">
        <v>8319</v>
      </c>
      <c r="R2359" t="s">
        <v>8320</v>
      </c>
      <c r="S2359" s="10">
        <f t="shared" si="146"/>
        <v>42264.286782407406</v>
      </c>
      <c r="T2359" s="11">
        <f t="shared" si="147"/>
        <v>42294.286782407406</v>
      </c>
      <c r="U2359" s="10">
        <v>42264.286782407406</v>
      </c>
    </row>
    <row r="2360" spans="1:21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6" t="s">
        <v>8274</v>
      </c>
      <c r="O2360">
        <f t="shared" si="144"/>
        <v>0</v>
      </c>
      <c r="P2360" t="str">
        <f t="shared" si="145"/>
        <v>0</v>
      </c>
      <c r="Q2360" t="s">
        <v>8319</v>
      </c>
      <c r="R2360" t="s">
        <v>8320</v>
      </c>
      <c r="S2360" s="10">
        <f t="shared" si="146"/>
        <v>41978.597638888888</v>
      </c>
      <c r="T2360" s="11">
        <f t="shared" si="147"/>
        <v>42034.693749999999</v>
      </c>
      <c r="U2360" s="10">
        <v>41978.597638888888</v>
      </c>
    </row>
    <row r="2361" spans="1:21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6" t="s">
        <v>8274</v>
      </c>
      <c r="O2361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42159.316249999996</v>
      </c>
      <c r="T2361" s="11">
        <f t="shared" si="147"/>
        <v>42219.316249999996</v>
      </c>
      <c r="U2361" s="10">
        <v>42159.316249999996</v>
      </c>
    </row>
    <row r="2362" spans="1:21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6" t="s">
        <v>8274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42377.373611111114</v>
      </c>
      <c r="T2362" s="11">
        <f t="shared" si="147"/>
        <v>42407.373611111114</v>
      </c>
      <c r="U2362" s="10">
        <v>42377.373611111114</v>
      </c>
    </row>
    <row r="2363" spans="1:21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6" t="s">
        <v>8274</v>
      </c>
      <c r="O2363">
        <f t="shared" si="144"/>
        <v>0</v>
      </c>
      <c r="P2363" t="str">
        <f t="shared" si="145"/>
        <v>0</v>
      </c>
      <c r="Q2363" t="s">
        <v>8319</v>
      </c>
      <c r="R2363" t="s">
        <v>8320</v>
      </c>
      <c r="S2363" s="10">
        <f t="shared" si="146"/>
        <v>42466.525555555556</v>
      </c>
      <c r="T2363" s="11">
        <f t="shared" si="147"/>
        <v>42490.583333333336</v>
      </c>
      <c r="U2363" s="10">
        <v>42466.525555555556</v>
      </c>
    </row>
    <row r="2364" spans="1:21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6" t="s">
        <v>8274</v>
      </c>
      <c r="O2364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41954.35497685185</v>
      </c>
      <c r="T2364" s="11">
        <f t="shared" si="147"/>
        <v>41984.35497685185</v>
      </c>
      <c r="U2364" s="10">
        <v>41954.35497685185</v>
      </c>
    </row>
    <row r="2365" spans="1:21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6" t="s">
        <v>8274</v>
      </c>
      <c r="O2365">
        <f t="shared" si="144"/>
        <v>0</v>
      </c>
      <c r="P2365" t="str">
        <f t="shared" si="145"/>
        <v>0</v>
      </c>
      <c r="Q2365" t="s">
        <v>8319</v>
      </c>
      <c r="R2365" t="s">
        <v>8320</v>
      </c>
      <c r="S2365" s="10">
        <f t="shared" si="146"/>
        <v>42321.678240740737</v>
      </c>
      <c r="T2365" s="11">
        <f t="shared" si="147"/>
        <v>42366.678240740737</v>
      </c>
      <c r="U2365" s="10">
        <v>42321.678240740737</v>
      </c>
    </row>
    <row r="2366" spans="1:21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6" t="s">
        <v>8274</v>
      </c>
      <c r="O2366">
        <f t="shared" si="144"/>
        <v>0</v>
      </c>
      <c r="P2366" t="str">
        <f t="shared" si="145"/>
        <v>0</v>
      </c>
      <c r="Q2366" t="s">
        <v>8319</v>
      </c>
      <c r="R2366" t="s">
        <v>8320</v>
      </c>
      <c r="S2366" s="10">
        <f t="shared" si="146"/>
        <v>42248.601342592585</v>
      </c>
      <c r="T2366" s="11">
        <f t="shared" si="147"/>
        <v>42303.601342592585</v>
      </c>
      <c r="U2366" s="10">
        <v>42248.601342592585</v>
      </c>
    </row>
    <row r="2367" spans="1:21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6" t="s">
        <v>8274</v>
      </c>
      <c r="O2367">
        <f t="shared" si="144"/>
        <v>0</v>
      </c>
      <c r="P2367" t="str">
        <f t="shared" si="145"/>
        <v>0</v>
      </c>
      <c r="Q2367" t="s">
        <v>8319</v>
      </c>
      <c r="R2367" t="s">
        <v>8320</v>
      </c>
      <c r="S2367" s="10">
        <f t="shared" si="146"/>
        <v>42346.403067129628</v>
      </c>
      <c r="T2367" s="11">
        <f t="shared" si="147"/>
        <v>42386.624999999993</v>
      </c>
      <c r="U2367" s="10">
        <v>42346.403067129628</v>
      </c>
    </row>
    <row r="2368" spans="1:21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6" t="s">
        <v>8274</v>
      </c>
      <c r="O2368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10">
        <f t="shared" si="146"/>
        <v>42268.198298611103</v>
      </c>
      <c r="T2368" s="11">
        <f t="shared" si="147"/>
        <v>42298.198298611103</v>
      </c>
      <c r="U2368" s="10">
        <v>42268.198298611103</v>
      </c>
    </row>
    <row r="2369" spans="1:21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6" t="s">
        <v>8274</v>
      </c>
      <c r="O2369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10">
        <f t="shared" si="146"/>
        <v>42425.636759259258</v>
      </c>
      <c r="T2369" s="11">
        <f t="shared" si="147"/>
        <v>42485.595092592594</v>
      </c>
      <c r="U2369" s="10">
        <v>42425.636759259258</v>
      </c>
    </row>
    <row r="2370" spans="1:21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6" t="s">
        <v>8274</v>
      </c>
      <c r="O237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42063.388483796291</v>
      </c>
      <c r="T2370" s="11">
        <f t="shared" si="147"/>
        <v>42108.346817129626</v>
      </c>
      <c r="U2370" s="10">
        <v>42063.388483796291</v>
      </c>
    </row>
    <row r="2371" spans="1:21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6" t="s">
        <v>8274</v>
      </c>
      <c r="O2371">
        <f t="shared" ref="O2371:O2434" si="148">(E2371/D2371)*100</f>
        <v>0</v>
      </c>
      <c r="P2371" t="str">
        <f t="shared" ref="P2371:P2434" si="149">IFERROR(E2371/L2371,"0")</f>
        <v>0</v>
      </c>
      <c r="Q2371" t="s">
        <v>8319</v>
      </c>
      <c r="R2371" t="s">
        <v>8320</v>
      </c>
      <c r="S2371" s="10">
        <f t="shared" ref="S2371:S2434" si="150">(J2371/86400)+25569+(-8/24)</f>
        <v>42380.47929398148</v>
      </c>
      <c r="T2371" s="11">
        <f t="shared" ref="T2371:T2434" si="151">(I2371/86400)+25569+(-8/24)</f>
        <v>42410.47929398148</v>
      </c>
      <c r="U2371" s="10">
        <v>42380.47929398148</v>
      </c>
    </row>
    <row r="2372" spans="1:21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6" t="s">
        <v>8274</v>
      </c>
      <c r="O2372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41960.855798611105</v>
      </c>
      <c r="T2372" s="11">
        <f t="shared" si="151"/>
        <v>41990.855798611105</v>
      </c>
      <c r="U2372" s="10">
        <v>41960.855798611105</v>
      </c>
    </row>
    <row r="2373" spans="1:21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6" t="s">
        <v>8274</v>
      </c>
      <c r="O2373">
        <f t="shared" si="148"/>
        <v>0</v>
      </c>
      <c r="P2373" t="str">
        <f t="shared" si="149"/>
        <v>0</v>
      </c>
      <c r="Q2373" t="s">
        <v>8319</v>
      </c>
      <c r="R2373" t="s">
        <v>8320</v>
      </c>
      <c r="S2373" s="10">
        <f t="shared" si="150"/>
        <v>42150.444398148145</v>
      </c>
      <c r="T2373" s="11">
        <f t="shared" si="151"/>
        <v>42180.444398148145</v>
      </c>
      <c r="U2373" s="10">
        <v>42150.444398148145</v>
      </c>
    </row>
    <row r="2374" spans="1:21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6" t="s">
        <v>8274</v>
      </c>
      <c r="O2374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42087.735775462956</v>
      </c>
      <c r="T2374" s="11">
        <f t="shared" si="151"/>
        <v>42117.735775462956</v>
      </c>
      <c r="U2374" s="10">
        <v>42087.735775462956</v>
      </c>
    </row>
    <row r="2375" spans="1:21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6" t="s">
        <v>8274</v>
      </c>
      <c r="O237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42215.328981481478</v>
      </c>
      <c r="T2375" s="11">
        <f t="shared" si="151"/>
        <v>42245.328981481478</v>
      </c>
      <c r="U2375" s="10">
        <v>42215.328981481478</v>
      </c>
    </row>
    <row r="2376" spans="1:21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6" t="s">
        <v>8274</v>
      </c>
      <c r="O237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42017.509953703702</v>
      </c>
      <c r="T2376" s="11">
        <f t="shared" si="151"/>
        <v>42047.509953703702</v>
      </c>
      <c r="U2376" s="10">
        <v>42017.509953703702</v>
      </c>
    </row>
    <row r="2377" spans="1:21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6" t="s">
        <v>8274</v>
      </c>
      <c r="O2377">
        <f t="shared" si="148"/>
        <v>0</v>
      </c>
      <c r="P2377" t="str">
        <f t="shared" si="149"/>
        <v>0</v>
      </c>
      <c r="Q2377" t="s">
        <v>8319</v>
      </c>
      <c r="R2377" t="s">
        <v>8320</v>
      </c>
      <c r="S2377" s="10">
        <f t="shared" si="150"/>
        <v>42592.502743055556</v>
      </c>
      <c r="T2377" s="11">
        <f t="shared" si="151"/>
        <v>42622.502743055556</v>
      </c>
      <c r="U2377" s="10">
        <v>42592.502743055556</v>
      </c>
    </row>
    <row r="2378" spans="1:21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6" t="s">
        <v>8274</v>
      </c>
      <c r="O2378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10">
        <f t="shared" si="150"/>
        <v>42318.592199074068</v>
      </c>
      <c r="T2378" s="11">
        <f t="shared" si="151"/>
        <v>42348.592199074068</v>
      </c>
      <c r="U2378" s="10">
        <v>42318.592199074068</v>
      </c>
    </row>
    <row r="2379" spans="1:21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6" t="s">
        <v>8274</v>
      </c>
      <c r="O2379">
        <f t="shared" si="148"/>
        <v>0</v>
      </c>
      <c r="P2379" t="str">
        <f t="shared" si="149"/>
        <v>0</v>
      </c>
      <c r="Q2379" t="s">
        <v>8319</v>
      </c>
      <c r="R2379" t="s">
        <v>8320</v>
      </c>
      <c r="S2379" s="10">
        <f t="shared" si="150"/>
        <v>42669.536840277775</v>
      </c>
      <c r="T2379" s="11">
        <f t="shared" si="151"/>
        <v>42699.578506944446</v>
      </c>
      <c r="U2379" s="10">
        <v>42669.536840277775</v>
      </c>
    </row>
    <row r="2380" spans="1:21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6" t="s">
        <v>8274</v>
      </c>
      <c r="O2380">
        <f t="shared" si="148"/>
        <v>0</v>
      </c>
      <c r="P2380" t="str">
        <f t="shared" si="149"/>
        <v>0</v>
      </c>
      <c r="Q2380" t="s">
        <v>8319</v>
      </c>
      <c r="R2380" t="s">
        <v>8320</v>
      </c>
      <c r="S2380" s="10">
        <f t="shared" si="150"/>
        <v>42212.679745370369</v>
      </c>
      <c r="T2380" s="11">
        <f t="shared" si="151"/>
        <v>42241.679745370369</v>
      </c>
      <c r="U2380" s="10">
        <v>42212.679745370369</v>
      </c>
    </row>
    <row r="2381" spans="1:21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6" t="s">
        <v>8274</v>
      </c>
      <c r="O2381">
        <f t="shared" si="148"/>
        <v>0</v>
      </c>
      <c r="P2381" t="str">
        <f t="shared" si="149"/>
        <v>0</v>
      </c>
      <c r="Q2381" t="s">
        <v>8319</v>
      </c>
      <c r="R2381" t="s">
        <v>8320</v>
      </c>
      <c r="S2381" s="10">
        <f t="shared" si="150"/>
        <v>42236.683055555557</v>
      </c>
      <c r="T2381" s="11">
        <f t="shared" si="151"/>
        <v>42281.683055555557</v>
      </c>
      <c r="U2381" s="10">
        <v>42236.683055555557</v>
      </c>
    </row>
    <row r="2382" spans="1:21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6" t="s">
        <v>8274</v>
      </c>
      <c r="O2382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10">
        <f t="shared" si="150"/>
        <v>42248.459976851846</v>
      </c>
      <c r="T2382" s="11">
        <f t="shared" si="151"/>
        <v>42278.459976851846</v>
      </c>
      <c r="U2382" s="10">
        <v>42248.459976851846</v>
      </c>
    </row>
    <row r="2383" spans="1:21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6" t="s">
        <v>8274</v>
      </c>
      <c r="O2383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10">
        <f t="shared" si="150"/>
        <v>42074.602407407401</v>
      </c>
      <c r="T2383" s="11">
        <f t="shared" si="151"/>
        <v>42104.602407407401</v>
      </c>
      <c r="U2383" s="10">
        <v>42074.602407407401</v>
      </c>
    </row>
    <row r="2384" spans="1:21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6" t="s">
        <v>8274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42194.854201388887</v>
      </c>
      <c r="T2384" s="11">
        <f t="shared" si="151"/>
        <v>42219.854201388887</v>
      </c>
      <c r="U2384" s="10">
        <v>42194.854201388887</v>
      </c>
    </row>
    <row r="2385" spans="1:21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6" t="s">
        <v>8274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42026.723460648143</v>
      </c>
      <c r="T2385" s="11">
        <f t="shared" si="151"/>
        <v>42056.723460648143</v>
      </c>
      <c r="U2385" s="10">
        <v>42026.723460648143</v>
      </c>
    </row>
    <row r="2386" spans="1:21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6" t="s">
        <v>8274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41926.734293981477</v>
      </c>
      <c r="T2386" s="11">
        <f t="shared" si="151"/>
        <v>41956.775960648149</v>
      </c>
      <c r="U2386" s="10">
        <v>41926.734293981477</v>
      </c>
    </row>
    <row r="2387" spans="1:21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6" t="s">
        <v>8274</v>
      </c>
      <c r="O2387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10">
        <f t="shared" si="150"/>
        <v>42191.368425925924</v>
      </c>
      <c r="T2387" s="11">
        <f t="shared" si="151"/>
        <v>42221.368425925924</v>
      </c>
      <c r="U2387" s="10">
        <v>42191.368425925924</v>
      </c>
    </row>
    <row r="2388" spans="1:21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6" t="s">
        <v>8274</v>
      </c>
      <c r="O2388">
        <f t="shared" si="148"/>
        <v>0</v>
      </c>
      <c r="P2388" t="str">
        <f t="shared" si="149"/>
        <v>0</v>
      </c>
      <c r="Q2388" t="s">
        <v>8319</v>
      </c>
      <c r="R2388" t="s">
        <v>8320</v>
      </c>
      <c r="S2388" s="10">
        <f t="shared" si="150"/>
        <v>41954.504907407405</v>
      </c>
      <c r="T2388" s="11">
        <f t="shared" si="151"/>
        <v>42014.504907407405</v>
      </c>
      <c r="U2388" s="10">
        <v>41954.504907407405</v>
      </c>
    </row>
    <row r="2389" spans="1:21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6" t="s">
        <v>8274</v>
      </c>
      <c r="O2389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42528.293287037035</v>
      </c>
      <c r="T2389" s="11">
        <f t="shared" si="151"/>
        <v>42573.293287037035</v>
      </c>
      <c r="U2389" s="10">
        <v>42528.293287037035</v>
      </c>
    </row>
    <row r="2390" spans="1:21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6" t="s">
        <v>8274</v>
      </c>
      <c r="O2390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10">
        <f t="shared" si="150"/>
        <v>41989.520358796297</v>
      </c>
      <c r="T2390" s="11">
        <f t="shared" si="151"/>
        <v>42019.478472222218</v>
      </c>
      <c r="U2390" s="10">
        <v>41989.520358796297</v>
      </c>
    </row>
    <row r="2391" spans="1:21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6" t="s">
        <v>8274</v>
      </c>
      <c r="O2391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42179.320046296292</v>
      </c>
      <c r="T2391" s="11">
        <f t="shared" si="151"/>
        <v>42210.582638888889</v>
      </c>
      <c r="U2391" s="10">
        <v>42179.320046296292</v>
      </c>
    </row>
    <row r="2392" spans="1:21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6" t="s">
        <v>8274</v>
      </c>
      <c r="O2392">
        <f t="shared" si="148"/>
        <v>0</v>
      </c>
      <c r="P2392" t="str">
        <f t="shared" si="149"/>
        <v>0</v>
      </c>
      <c r="Q2392" t="s">
        <v>8319</v>
      </c>
      <c r="R2392" t="s">
        <v>8320</v>
      </c>
      <c r="S2392" s="10">
        <f t="shared" si="150"/>
        <v>41967.928981481477</v>
      </c>
      <c r="T2392" s="11">
        <f t="shared" si="151"/>
        <v>42007.928981481477</v>
      </c>
      <c r="U2392" s="10">
        <v>41967.928981481477</v>
      </c>
    </row>
    <row r="2393" spans="1:21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6" t="s">
        <v>8274</v>
      </c>
      <c r="O2393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42064.461157407401</v>
      </c>
      <c r="T2393" s="11">
        <f t="shared" si="151"/>
        <v>42094.419490740744</v>
      </c>
      <c r="U2393" s="10">
        <v>42064.461157407401</v>
      </c>
    </row>
    <row r="2394" spans="1:21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6" t="s">
        <v>8274</v>
      </c>
      <c r="O2394">
        <f t="shared" si="148"/>
        <v>0</v>
      </c>
      <c r="P2394" t="str">
        <f t="shared" si="149"/>
        <v>0</v>
      </c>
      <c r="Q2394" t="s">
        <v>8319</v>
      </c>
      <c r="R2394" t="s">
        <v>8320</v>
      </c>
      <c r="S2394" s="10">
        <f t="shared" si="150"/>
        <v>42275.787303240737</v>
      </c>
      <c r="T2394" s="11">
        <f t="shared" si="151"/>
        <v>42305.787303240737</v>
      </c>
      <c r="U2394" s="10">
        <v>42275.787303240737</v>
      </c>
    </row>
    <row r="2395" spans="1:21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6" t="s">
        <v>8274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42194.315011574072</v>
      </c>
      <c r="T2395" s="11">
        <f t="shared" si="151"/>
        <v>42224.315011574072</v>
      </c>
      <c r="U2395" s="10">
        <v>42194.315011574072</v>
      </c>
    </row>
    <row r="2396" spans="1:21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6" t="s">
        <v>8274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42031.02885416666</v>
      </c>
      <c r="T2396" s="11">
        <f t="shared" si="151"/>
        <v>42061.02885416666</v>
      </c>
      <c r="U2396" s="10">
        <v>42031.02885416666</v>
      </c>
    </row>
    <row r="2397" spans="1:21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6" t="s">
        <v>8274</v>
      </c>
      <c r="O2397">
        <f t="shared" si="148"/>
        <v>0</v>
      </c>
      <c r="P2397" t="str">
        <f t="shared" si="149"/>
        <v>0</v>
      </c>
      <c r="Q2397" t="s">
        <v>8319</v>
      </c>
      <c r="R2397" t="s">
        <v>8320</v>
      </c>
      <c r="S2397" s="10">
        <f t="shared" si="150"/>
        <v>42716.788043981483</v>
      </c>
      <c r="T2397" s="11">
        <f t="shared" si="151"/>
        <v>42745.039583333331</v>
      </c>
      <c r="U2397" s="10">
        <v>42716.788043981483</v>
      </c>
    </row>
    <row r="2398" spans="1:21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6" t="s">
        <v>8274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42262.515717592592</v>
      </c>
      <c r="T2398" s="11">
        <f t="shared" si="151"/>
        <v>42292.515717592592</v>
      </c>
      <c r="U2398" s="10">
        <v>42262.515717592592</v>
      </c>
    </row>
    <row r="2399" spans="1:21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6" t="s">
        <v>8274</v>
      </c>
      <c r="O2399">
        <f t="shared" si="148"/>
        <v>0</v>
      </c>
      <c r="P2399" t="str">
        <f t="shared" si="149"/>
        <v>0</v>
      </c>
      <c r="Q2399" t="s">
        <v>8319</v>
      </c>
      <c r="R2399" t="s">
        <v>8320</v>
      </c>
      <c r="S2399" s="10">
        <f t="shared" si="150"/>
        <v>41976.551574074074</v>
      </c>
      <c r="T2399" s="11">
        <f t="shared" si="151"/>
        <v>42006.551574074074</v>
      </c>
      <c r="U2399" s="10">
        <v>41976.551574074074</v>
      </c>
    </row>
    <row r="2400" spans="1:21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6" t="s">
        <v>8274</v>
      </c>
      <c r="O2400">
        <f t="shared" si="148"/>
        <v>0</v>
      </c>
      <c r="P2400" t="str">
        <f t="shared" si="149"/>
        <v>0</v>
      </c>
      <c r="Q2400" t="s">
        <v>8319</v>
      </c>
      <c r="R2400" t="s">
        <v>8320</v>
      </c>
      <c r="S2400" s="10">
        <f t="shared" si="150"/>
        <v>42157.583148148151</v>
      </c>
      <c r="T2400" s="11">
        <f t="shared" si="151"/>
        <v>42187.583148148151</v>
      </c>
      <c r="U2400" s="10">
        <v>42157.583148148151</v>
      </c>
    </row>
    <row r="2401" spans="1:21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6" t="s">
        <v>8274</v>
      </c>
      <c r="O2401">
        <f t="shared" si="148"/>
        <v>0</v>
      </c>
      <c r="P2401" t="str">
        <f t="shared" si="149"/>
        <v>0</v>
      </c>
      <c r="Q2401" t="s">
        <v>8319</v>
      </c>
      <c r="R2401" t="s">
        <v>8320</v>
      </c>
      <c r="S2401" s="10">
        <f t="shared" si="150"/>
        <v>41956.519745370366</v>
      </c>
      <c r="T2401" s="11">
        <f t="shared" si="151"/>
        <v>41991.519745370366</v>
      </c>
      <c r="U2401" s="10">
        <v>41956.519745370366</v>
      </c>
    </row>
    <row r="2402" spans="1:21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6" t="s">
        <v>8274</v>
      </c>
      <c r="O2402">
        <f t="shared" si="148"/>
        <v>0</v>
      </c>
      <c r="P2402" t="str">
        <f t="shared" si="149"/>
        <v>0</v>
      </c>
      <c r="Q2402" t="s">
        <v>8319</v>
      </c>
      <c r="R2402" t="s">
        <v>8320</v>
      </c>
      <c r="S2402" s="10">
        <f t="shared" si="150"/>
        <v>42443.934768518513</v>
      </c>
      <c r="T2402" s="11">
        <f t="shared" si="151"/>
        <v>42473.934768518513</v>
      </c>
      <c r="U2402" s="10">
        <v>42443.934768518513</v>
      </c>
    </row>
    <row r="2403" spans="1:21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6" t="s">
        <v>8286</v>
      </c>
      <c r="O2403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10">
        <f t="shared" si="150"/>
        <v>42374.489537037036</v>
      </c>
      <c r="T2403" s="11">
        <f t="shared" si="151"/>
        <v>42434.489537037036</v>
      </c>
      <c r="U2403" s="10">
        <v>42374.489537037036</v>
      </c>
    </row>
    <row r="2404" spans="1:2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6" t="s">
        <v>8286</v>
      </c>
      <c r="O2404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42107.34642361111</v>
      </c>
      <c r="T2404" s="11">
        <f t="shared" si="151"/>
        <v>42137.34642361111</v>
      </c>
      <c r="U2404" s="10">
        <v>42107.34642361111</v>
      </c>
    </row>
    <row r="2405" spans="1:21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6" t="s">
        <v>8286</v>
      </c>
      <c r="O2405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10">
        <f t="shared" si="150"/>
        <v>42399.54928240741</v>
      </c>
      <c r="T2405" s="11">
        <f t="shared" si="151"/>
        <v>42459.507615740738</v>
      </c>
      <c r="U2405" s="10">
        <v>42399.54928240741</v>
      </c>
    </row>
    <row r="2406" spans="1:21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6" t="s">
        <v>8286</v>
      </c>
      <c r="O2406">
        <f t="shared" si="148"/>
        <v>0</v>
      </c>
      <c r="P2406" t="str">
        <f t="shared" si="149"/>
        <v>0</v>
      </c>
      <c r="Q2406" t="s">
        <v>8336</v>
      </c>
      <c r="R2406" t="s">
        <v>8337</v>
      </c>
      <c r="S2406" s="10">
        <f t="shared" si="150"/>
        <v>42341.706099537034</v>
      </c>
      <c r="T2406" s="11">
        <f t="shared" si="151"/>
        <v>42371.706099537034</v>
      </c>
      <c r="U2406" s="10">
        <v>42341.706099537034</v>
      </c>
    </row>
    <row r="2407" spans="1:21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6" t="s">
        <v>8286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42595.252025462956</v>
      </c>
      <c r="T2407" s="11">
        <f t="shared" si="151"/>
        <v>42616.252025462956</v>
      </c>
      <c r="U2407" s="10">
        <v>42595.252025462956</v>
      </c>
    </row>
    <row r="2408" spans="1:21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6" t="s">
        <v>8286</v>
      </c>
      <c r="O2408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10">
        <f t="shared" si="150"/>
        <v>41982.777662037035</v>
      </c>
      <c r="T2408" s="11">
        <f t="shared" si="151"/>
        <v>42022.777662037035</v>
      </c>
      <c r="U2408" s="10">
        <v>41982.777662037035</v>
      </c>
    </row>
    <row r="2409" spans="1:21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6" t="s">
        <v>8286</v>
      </c>
      <c r="O2409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10">
        <f t="shared" si="150"/>
        <v>42082.242222222216</v>
      </c>
      <c r="T2409" s="11">
        <f t="shared" si="151"/>
        <v>42104.916666666664</v>
      </c>
      <c r="U2409" s="10">
        <v>42082.242222222216</v>
      </c>
    </row>
    <row r="2410" spans="1:21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6" t="s">
        <v>8286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41918.80737268518</v>
      </c>
      <c r="T2410" s="11">
        <f t="shared" si="151"/>
        <v>41948.849039351851</v>
      </c>
      <c r="U2410" s="10">
        <v>41918.80737268518</v>
      </c>
    </row>
    <row r="2411" spans="1:21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6" t="s">
        <v>8286</v>
      </c>
      <c r="O2411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10">
        <f t="shared" si="150"/>
        <v>42204.542534722219</v>
      </c>
      <c r="T2411" s="11">
        <f t="shared" si="151"/>
        <v>42234.542534722219</v>
      </c>
      <c r="U2411" s="10">
        <v>42204.542534722219</v>
      </c>
    </row>
    <row r="2412" spans="1:21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6" t="s">
        <v>8286</v>
      </c>
      <c r="O2412">
        <f t="shared" si="148"/>
        <v>0</v>
      </c>
      <c r="P2412" t="str">
        <f t="shared" si="149"/>
        <v>0</v>
      </c>
      <c r="Q2412" t="s">
        <v>8336</v>
      </c>
      <c r="R2412" t="s">
        <v>8337</v>
      </c>
      <c r="S2412" s="10">
        <f t="shared" si="150"/>
        <v>42224.074942129628</v>
      </c>
      <c r="T2412" s="11">
        <f t="shared" si="151"/>
        <v>42254.074942129628</v>
      </c>
      <c r="U2412" s="10">
        <v>42224.074942129628</v>
      </c>
    </row>
    <row r="2413" spans="1:21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6" t="s">
        <v>8286</v>
      </c>
      <c r="O2413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10">
        <f t="shared" si="150"/>
        <v>42211.399097222216</v>
      </c>
      <c r="T2413" s="11">
        <f t="shared" si="151"/>
        <v>42241.399097222216</v>
      </c>
      <c r="U2413" s="10">
        <v>42211.399097222216</v>
      </c>
    </row>
    <row r="2414" spans="1:21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6" t="s">
        <v>8286</v>
      </c>
      <c r="O2414">
        <f t="shared" si="148"/>
        <v>0</v>
      </c>
      <c r="P2414" t="str">
        <f t="shared" si="149"/>
        <v>0</v>
      </c>
      <c r="Q2414" t="s">
        <v>8336</v>
      </c>
      <c r="R2414" t="s">
        <v>8337</v>
      </c>
      <c r="S2414" s="10">
        <f t="shared" si="150"/>
        <v>42655.403622685182</v>
      </c>
      <c r="T2414" s="11">
        <f t="shared" si="151"/>
        <v>42700.445289351854</v>
      </c>
      <c r="U2414" s="10">
        <v>42655.403622685182</v>
      </c>
    </row>
    <row r="2415" spans="1:21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6" t="s">
        <v>8286</v>
      </c>
      <c r="O2415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10">
        <f t="shared" si="150"/>
        <v>41759.776412037034</v>
      </c>
      <c r="T2415" s="11">
        <f t="shared" si="151"/>
        <v>41790.645833333328</v>
      </c>
      <c r="U2415" s="10">
        <v>41759.776412037034</v>
      </c>
    </row>
    <row r="2416" spans="1:21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6" t="s">
        <v>8286</v>
      </c>
      <c r="O2416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10">
        <f t="shared" si="150"/>
        <v>42198.361805555549</v>
      </c>
      <c r="T2416" s="11">
        <f t="shared" si="151"/>
        <v>42237.832638888889</v>
      </c>
      <c r="U2416" s="10">
        <v>42198.361805555549</v>
      </c>
    </row>
    <row r="2417" spans="1:21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6" t="s">
        <v>8286</v>
      </c>
      <c r="O2417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10">
        <f t="shared" si="150"/>
        <v>42536.529467592591</v>
      </c>
      <c r="T2417" s="11">
        <f t="shared" si="151"/>
        <v>42566.529467592591</v>
      </c>
      <c r="U2417" s="10">
        <v>42536.529467592591</v>
      </c>
    </row>
    <row r="2418" spans="1:21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6" t="s">
        <v>8286</v>
      </c>
      <c r="O2418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42019.404432870368</v>
      </c>
      <c r="T2418" s="11">
        <f t="shared" si="151"/>
        <v>42077.291666666664</v>
      </c>
      <c r="U2418" s="10">
        <v>42019.404432870368</v>
      </c>
    </row>
    <row r="2419" spans="1:21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6" t="s">
        <v>8286</v>
      </c>
      <c r="O2419">
        <f t="shared" si="148"/>
        <v>0</v>
      </c>
      <c r="P2419" t="str">
        <f t="shared" si="149"/>
        <v>0</v>
      </c>
      <c r="Q2419" t="s">
        <v>8336</v>
      </c>
      <c r="R2419" t="s">
        <v>8337</v>
      </c>
      <c r="S2419" s="10">
        <f t="shared" si="150"/>
        <v>41831.550775462958</v>
      </c>
      <c r="T2419" s="11">
        <f t="shared" si="151"/>
        <v>41861.550775462958</v>
      </c>
      <c r="U2419" s="10">
        <v>41831.550775462958</v>
      </c>
    </row>
    <row r="2420" spans="1:2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6" t="s">
        <v>8286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42027.523657407401</v>
      </c>
      <c r="T2420" s="11">
        <f t="shared" si="151"/>
        <v>42087.481990740744</v>
      </c>
      <c r="U2420" s="10">
        <v>42027.523657407401</v>
      </c>
    </row>
    <row r="2421" spans="1:21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6" t="s">
        <v>8286</v>
      </c>
      <c r="O2421">
        <f t="shared" si="148"/>
        <v>0</v>
      </c>
      <c r="P2421" t="str">
        <f t="shared" si="149"/>
        <v>0</v>
      </c>
      <c r="Q2421" t="s">
        <v>8336</v>
      </c>
      <c r="R2421" t="s">
        <v>8337</v>
      </c>
      <c r="S2421" s="10">
        <f t="shared" si="150"/>
        <v>41993.404965277776</v>
      </c>
      <c r="T2421" s="11">
        <f t="shared" si="151"/>
        <v>42053.404965277776</v>
      </c>
      <c r="U2421" s="10">
        <v>41993.404965277776</v>
      </c>
    </row>
    <row r="2422" spans="1:21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6" t="s">
        <v>8286</v>
      </c>
      <c r="O2422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10">
        <f t="shared" si="150"/>
        <v>41892.695543981477</v>
      </c>
      <c r="T2422" s="11">
        <f t="shared" si="151"/>
        <v>41952.737210648142</v>
      </c>
      <c r="U2422" s="10">
        <v>41892.695543981477</v>
      </c>
    </row>
    <row r="2423" spans="1:21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6" t="s">
        <v>8286</v>
      </c>
      <c r="O2423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42026.354120370372</v>
      </c>
      <c r="T2423" s="11">
        <f t="shared" si="151"/>
        <v>42056.354120370372</v>
      </c>
      <c r="U2423" s="10">
        <v>42026.354120370372</v>
      </c>
    </row>
    <row r="2424" spans="1:21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6" t="s">
        <v>8286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42044.391620370363</v>
      </c>
      <c r="T2424" s="11">
        <f t="shared" si="151"/>
        <v>42074.349953703706</v>
      </c>
      <c r="U2424" s="10">
        <v>42044.391620370363</v>
      </c>
    </row>
    <row r="2425" spans="1:21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6" t="s">
        <v>8286</v>
      </c>
      <c r="O242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41974.371412037035</v>
      </c>
      <c r="T2425" s="11">
        <f t="shared" si="151"/>
        <v>42004.371412037035</v>
      </c>
      <c r="U2425" s="10">
        <v>41974.371412037035</v>
      </c>
    </row>
    <row r="2426" spans="1:21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6" t="s">
        <v>8286</v>
      </c>
      <c r="O242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10">
        <f t="shared" si="150"/>
        <v>41909.559120370366</v>
      </c>
      <c r="T2426" s="11">
        <f t="shared" si="151"/>
        <v>41939.559120370366</v>
      </c>
      <c r="U2426" s="10">
        <v>41909.559120370366</v>
      </c>
    </row>
    <row r="2427" spans="1:21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6" t="s">
        <v>8286</v>
      </c>
      <c r="O2427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42502.580428240741</v>
      </c>
      <c r="T2427" s="11">
        <f t="shared" si="151"/>
        <v>42517.586111111108</v>
      </c>
      <c r="U2427" s="10">
        <v>42502.580428240741</v>
      </c>
    </row>
    <row r="2428" spans="1:21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6" t="s">
        <v>8286</v>
      </c>
      <c r="O2428">
        <f t="shared" si="148"/>
        <v>0</v>
      </c>
      <c r="P2428" t="str">
        <f t="shared" si="149"/>
        <v>0</v>
      </c>
      <c r="Q2428" t="s">
        <v>8336</v>
      </c>
      <c r="R2428" t="s">
        <v>8337</v>
      </c>
      <c r="S2428" s="10">
        <f t="shared" si="150"/>
        <v>42163.836712962962</v>
      </c>
      <c r="T2428" s="11">
        <f t="shared" si="151"/>
        <v>42223.836712962962</v>
      </c>
      <c r="U2428" s="10">
        <v>42163.836712962962</v>
      </c>
    </row>
    <row r="2429" spans="1:21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6" t="s">
        <v>8286</v>
      </c>
      <c r="O2429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42411.985335648147</v>
      </c>
      <c r="T2429" s="11">
        <f t="shared" si="151"/>
        <v>42451.943668981483</v>
      </c>
      <c r="U2429" s="10">
        <v>42411.985335648147</v>
      </c>
    </row>
    <row r="2430" spans="1:21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6" t="s">
        <v>8286</v>
      </c>
      <c r="O2430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42045.450821759259</v>
      </c>
      <c r="T2430" s="11">
        <f t="shared" si="151"/>
        <v>42075.409155092588</v>
      </c>
      <c r="U2430" s="10">
        <v>42045.450821759259</v>
      </c>
    </row>
    <row r="2431" spans="1:21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6" t="s">
        <v>8286</v>
      </c>
      <c r="O2431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42734.545902777776</v>
      </c>
      <c r="T2431" s="11">
        <f t="shared" si="151"/>
        <v>42771.363888888889</v>
      </c>
      <c r="U2431" s="10">
        <v>42734.545902777776</v>
      </c>
    </row>
    <row r="2432" spans="1:21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6" t="s">
        <v>8286</v>
      </c>
      <c r="O2432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42381.797499999993</v>
      </c>
      <c r="T2432" s="11">
        <f t="shared" si="151"/>
        <v>42411.797499999993</v>
      </c>
      <c r="U2432" s="10">
        <v>42381.797499999993</v>
      </c>
    </row>
    <row r="2433" spans="1:21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6" t="s">
        <v>8286</v>
      </c>
      <c r="O2433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42488.766354166662</v>
      </c>
      <c r="T2433" s="11">
        <f t="shared" si="151"/>
        <v>42548.766354166662</v>
      </c>
      <c r="U2433" s="10">
        <v>42488.766354166662</v>
      </c>
    </row>
    <row r="2434" spans="1:21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6" t="s">
        <v>8286</v>
      </c>
      <c r="O2434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42040.885381944441</v>
      </c>
      <c r="T2434" s="11">
        <f t="shared" si="151"/>
        <v>42070.885381944441</v>
      </c>
      <c r="U2434" s="10">
        <v>42040.885381944441</v>
      </c>
    </row>
    <row r="2435" spans="1:21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6" t="s">
        <v>8286</v>
      </c>
      <c r="O2435">
        <f t="shared" ref="O2435:O2498" si="152">(E2435/D2435)*100</f>
        <v>0</v>
      </c>
      <c r="P2435" t="str">
        <f t="shared" ref="P2435:P2498" si="153">IFERROR(E2435/L2435,"0")</f>
        <v>0</v>
      </c>
      <c r="Q2435" t="s">
        <v>8336</v>
      </c>
      <c r="R2435" t="s">
        <v>8337</v>
      </c>
      <c r="S2435" s="10">
        <f t="shared" ref="S2435:S2498" si="154">(J2435/86400)+25569+(-8/24)</f>
        <v>42397.566469907404</v>
      </c>
      <c r="T2435" s="11">
        <f t="shared" ref="T2435:T2498" si="155">(I2435/86400)+25569+(-8/24)</f>
        <v>42427.566469907404</v>
      </c>
      <c r="U2435" s="10">
        <v>42397.566469907404</v>
      </c>
    </row>
    <row r="2436" spans="1:21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6" t="s">
        <v>8286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42179.852708333332</v>
      </c>
      <c r="T2436" s="11">
        <f t="shared" si="155"/>
        <v>42219.852708333332</v>
      </c>
      <c r="U2436" s="10">
        <v>42179.852708333332</v>
      </c>
    </row>
    <row r="2437" spans="1:21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6" t="s">
        <v>8286</v>
      </c>
      <c r="O2437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42251.944282407407</v>
      </c>
      <c r="T2437" s="11">
        <f t="shared" si="155"/>
        <v>42281.944282407407</v>
      </c>
      <c r="U2437" s="10">
        <v>42251.944282407407</v>
      </c>
    </row>
    <row r="2438" spans="1:21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6" t="s">
        <v>8286</v>
      </c>
      <c r="O2438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42338.282060185178</v>
      </c>
      <c r="T2438" s="11">
        <f t="shared" si="155"/>
        <v>42398.282060185178</v>
      </c>
      <c r="U2438" s="10">
        <v>42338.282060185178</v>
      </c>
    </row>
    <row r="2439" spans="1:21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6" t="s">
        <v>8286</v>
      </c>
      <c r="O2439">
        <f t="shared" si="152"/>
        <v>0</v>
      </c>
      <c r="P2439" t="str">
        <f t="shared" si="153"/>
        <v>0</v>
      </c>
      <c r="Q2439" t="s">
        <v>8336</v>
      </c>
      <c r="R2439" t="s">
        <v>8337</v>
      </c>
      <c r="S2439" s="10">
        <f t="shared" si="154"/>
        <v>42031.631805555553</v>
      </c>
      <c r="T2439" s="11">
        <f t="shared" si="155"/>
        <v>42080.416666666664</v>
      </c>
      <c r="U2439" s="10">
        <v>42031.631805555553</v>
      </c>
    </row>
    <row r="2440" spans="1:21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6" t="s">
        <v>8286</v>
      </c>
      <c r="O2440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42285.581736111104</v>
      </c>
      <c r="T2440" s="11">
        <f t="shared" si="155"/>
        <v>42345.623402777775</v>
      </c>
      <c r="U2440" s="10">
        <v>42285.581736111104</v>
      </c>
    </row>
    <row r="2441" spans="1:21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6" t="s">
        <v>8286</v>
      </c>
      <c r="O2441">
        <f t="shared" si="152"/>
        <v>0</v>
      </c>
      <c r="P2441" t="str">
        <f t="shared" si="153"/>
        <v>0</v>
      </c>
      <c r="Q2441" t="s">
        <v>8336</v>
      </c>
      <c r="R2441" t="s">
        <v>8337</v>
      </c>
      <c r="S2441" s="10">
        <f t="shared" si="154"/>
        <v>42265.485289351847</v>
      </c>
      <c r="T2441" s="11">
        <f t="shared" si="155"/>
        <v>42295.485289351847</v>
      </c>
      <c r="U2441" s="10">
        <v>42265.485289351847</v>
      </c>
    </row>
    <row r="2442" spans="1:21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6" t="s">
        <v>8286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42383.566122685188</v>
      </c>
      <c r="T2442" s="11">
        <f t="shared" si="155"/>
        <v>42413.566122685188</v>
      </c>
      <c r="U2442" s="10">
        <v>42383.566122685188</v>
      </c>
    </row>
    <row r="2443" spans="1:21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6" t="s">
        <v>8300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10">
        <f t="shared" si="154"/>
        <v>42186.792291666665</v>
      </c>
      <c r="T2443" s="11">
        <f t="shared" si="155"/>
        <v>42207.874305555553</v>
      </c>
      <c r="U2443" s="10">
        <v>42186.792291666665</v>
      </c>
    </row>
    <row r="2444" spans="1:21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6" t="s">
        <v>8300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10">
        <f t="shared" si="154"/>
        <v>42052.333657407406</v>
      </c>
      <c r="T2444" s="11">
        <f t="shared" si="155"/>
        <v>42082.291990740741</v>
      </c>
      <c r="U2444" s="10">
        <v>42052.333657407406</v>
      </c>
    </row>
    <row r="2445" spans="1:21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6" t="s">
        <v>8300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10">
        <f t="shared" si="154"/>
        <v>41836.291921296295</v>
      </c>
      <c r="T2445" s="11">
        <f t="shared" si="155"/>
        <v>41866.291921296295</v>
      </c>
      <c r="U2445" s="10">
        <v>41836.291921296295</v>
      </c>
    </row>
    <row r="2446" spans="1:21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6" t="s">
        <v>8300</v>
      </c>
      <c r="O244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10">
        <f t="shared" si="154"/>
        <v>42485.42119212963</v>
      </c>
      <c r="T2446" s="11">
        <f t="shared" si="155"/>
        <v>42515.42119212963</v>
      </c>
      <c r="U2446" s="10">
        <v>42485.42119212963</v>
      </c>
    </row>
    <row r="2447" spans="1:21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6" t="s">
        <v>8300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10">
        <f t="shared" si="154"/>
        <v>42242.856724537036</v>
      </c>
      <c r="T2447" s="11">
        <f t="shared" si="155"/>
        <v>42272.856724537036</v>
      </c>
      <c r="U2447" s="10">
        <v>42242.856724537036</v>
      </c>
    </row>
    <row r="2448" spans="1:21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6" t="s">
        <v>8300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10">
        <f t="shared" si="154"/>
        <v>42670.269340277773</v>
      </c>
      <c r="T2448" s="11">
        <f t="shared" si="155"/>
        <v>42700.311006944445</v>
      </c>
      <c r="U2448" s="10">
        <v>42670.269340277773</v>
      </c>
    </row>
    <row r="2449" spans="1:21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6" t="s">
        <v>8300</v>
      </c>
      <c r="O2449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10">
        <f t="shared" si="154"/>
        <v>42654.13649305555</v>
      </c>
      <c r="T2449" s="11">
        <f t="shared" si="155"/>
        <v>42685.833333333336</v>
      </c>
      <c r="U2449" s="10">
        <v>42654.13649305555</v>
      </c>
    </row>
    <row r="2450" spans="1:21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6" t="s">
        <v>8300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10">
        <f t="shared" si="154"/>
        <v>42606.982789351845</v>
      </c>
      <c r="T2450" s="11">
        <f t="shared" si="155"/>
        <v>42612.9</v>
      </c>
      <c r="U2450" s="10">
        <v>42606.982789351845</v>
      </c>
    </row>
    <row r="2451" spans="1:21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6" t="s">
        <v>8300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41942.809201388889</v>
      </c>
      <c r="T2451" s="11">
        <f t="shared" si="155"/>
        <v>41972.850868055553</v>
      </c>
      <c r="U2451" s="10">
        <v>41942.809201388889</v>
      </c>
    </row>
    <row r="2452" spans="1:21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6" t="s">
        <v>8300</v>
      </c>
      <c r="O2452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10">
        <f t="shared" si="154"/>
        <v>41901.739074074074</v>
      </c>
      <c r="T2452" s="11">
        <f t="shared" si="155"/>
        <v>41939.799305555549</v>
      </c>
      <c r="U2452" s="10">
        <v>41901.739074074074</v>
      </c>
    </row>
    <row r="2453" spans="1:21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6" t="s">
        <v>8300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10">
        <f t="shared" si="154"/>
        <v>42779.575115740743</v>
      </c>
      <c r="T2453" s="11">
        <f t="shared" si="155"/>
        <v>42799.575115740743</v>
      </c>
      <c r="U2453" s="10">
        <v>42779.575115740743</v>
      </c>
    </row>
    <row r="2454" spans="1:21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6" t="s">
        <v>8300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42338.510416666664</v>
      </c>
      <c r="T2454" s="11">
        <f t="shared" si="155"/>
        <v>42367.624999999993</v>
      </c>
      <c r="U2454" s="10">
        <v>42338.510416666664</v>
      </c>
    </row>
    <row r="2455" spans="1:21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6" t="s">
        <v>8300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10">
        <f t="shared" si="154"/>
        <v>42738.358900462961</v>
      </c>
      <c r="T2455" s="11">
        <f t="shared" si="155"/>
        <v>42768.358900462961</v>
      </c>
      <c r="U2455" s="10">
        <v>42738.358900462961</v>
      </c>
    </row>
    <row r="2456" spans="1:21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6" t="s">
        <v>8300</v>
      </c>
      <c r="O245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10">
        <f t="shared" si="154"/>
        <v>42769.868148148147</v>
      </c>
      <c r="T2456" s="11">
        <f t="shared" si="155"/>
        <v>42804.868148148147</v>
      </c>
      <c r="U2456" s="10">
        <v>42769.868148148147</v>
      </c>
    </row>
    <row r="2457" spans="1:21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6" t="s">
        <v>8300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10">
        <f t="shared" si="154"/>
        <v>42452.448495370372</v>
      </c>
      <c r="T2457" s="11">
        <f t="shared" si="155"/>
        <v>42480.448495370372</v>
      </c>
      <c r="U2457" s="10">
        <v>42452.448495370372</v>
      </c>
    </row>
    <row r="2458" spans="1:21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6" t="s">
        <v>8300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10">
        <f t="shared" si="154"/>
        <v>42761.627766203703</v>
      </c>
      <c r="T2458" s="11">
        <f t="shared" si="155"/>
        <v>42791.627766203703</v>
      </c>
      <c r="U2458" s="10">
        <v>42761.627766203703</v>
      </c>
    </row>
    <row r="2459" spans="1:21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6" t="s">
        <v>8300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10">
        <f t="shared" si="154"/>
        <v>42423.269166666665</v>
      </c>
      <c r="T2459" s="11">
        <f t="shared" si="155"/>
        <v>42453.227500000001</v>
      </c>
      <c r="U2459" s="10">
        <v>42423.269166666665</v>
      </c>
    </row>
    <row r="2460" spans="1:21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6" t="s">
        <v>8300</v>
      </c>
      <c r="O246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10">
        <f t="shared" si="154"/>
        <v>42495.538402777776</v>
      </c>
      <c r="T2460" s="11">
        <f t="shared" si="155"/>
        <v>42530.458333333336</v>
      </c>
      <c r="U2460" s="10">
        <v>42495.538402777776</v>
      </c>
    </row>
    <row r="2461" spans="1:21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6" t="s">
        <v>8300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10">
        <f t="shared" si="154"/>
        <v>42407.304224537038</v>
      </c>
      <c r="T2461" s="11">
        <f t="shared" si="155"/>
        <v>42452.262557870366</v>
      </c>
      <c r="U2461" s="10">
        <v>42407.304224537038</v>
      </c>
    </row>
    <row r="2462" spans="1:21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6" t="s">
        <v>8300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10">
        <f t="shared" si="154"/>
        <v>42703.853784722225</v>
      </c>
      <c r="T2462" s="11">
        <f t="shared" si="155"/>
        <v>42737.845138888886</v>
      </c>
      <c r="U2462" s="10">
        <v>42703.853784722225</v>
      </c>
    </row>
    <row r="2463" spans="1:21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6" t="s">
        <v>8281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10">
        <f t="shared" si="154"/>
        <v>40783.679363425923</v>
      </c>
      <c r="T2463" s="11">
        <f t="shared" si="155"/>
        <v>40816.791666666664</v>
      </c>
      <c r="U2463" s="10">
        <v>40783.679363425923</v>
      </c>
    </row>
    <row r="2464" spans="1:21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6" t="s">
        <v>8281</v>
      </c>
      <c r="O246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10">
        <f t="shared" si="154"/>
        <v>41088.852962962963</v>
      </c>
      <c r="T2464" s="11">
        <f t="shared" si="155"/>
        <v>41108.852962962963</v>
      </c>
      <c r="U2464" s="10">
        <v>41088.852962962963</v>
      </c>
    </row>
    <row r="2465" spans="1:2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6" t="s">
        <v>8281</v>
      </c>
      <c r="O246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41340.778067129628</v>
      </c>
      <c r="T2465" s="11">
        <f t="shared" si="155"/>
        <v>41380.458333333328</v>
      </c>
      <c r="U2465" s="10">
        <v>41340.778067129628</v>
      </c>
    </row>
    <row r="2466" spans="1:21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6" t="s">
        <v>8281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10">
        <f t="shared" si="154"/>
        <v>42248.567094907405</v>
      </c>
      <c r="T2466" s="11">
        <f t="shared" si="155"/>
        <v>42277.478472222218</v>
      </c>
      <c r="U2466" s="10">
        <v>42248.567094907405</v>
      </c>
    </row>
    <row r="2467" spans="1:21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6" t="s">
        <v>8281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10">
        <f t="shared" si="154"/>
        <v>41145.385972222219</v>
      </c>
      <c r="T2467" s="11">
        <f t="shared" si="155"/>
        <v>41175.385972222219</v>
      </c>
      <c r="U2467" s="10">
        <v>41145.385972222219</v>
      </c>
    </row>
    <row r="2468" spans="1:21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6" t="s">
        <v>8281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10">
        <f t="shared" si="154"/>
        <v>41372.769131944442</v>
      </c>
      <c r="T2468" s="11">
        <f t="shared" si="155"/>
        <v>41402.769131944442</v>
      </c>
      <c r="U2468" s="10">
        <v>41372.769131944442</v>
      </c>
    </row>
    <row r="2469" spans="1:21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6" t="s">
        <v>8281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10">
        <f t="shared" si="154"/>
        <v>41025.540868055556</v>
      </c>
      <c r="T2469" s="11">
        <f t="shared" si="155"/>
        <v>41039.375</v>
      </c>
      <c r="U2469" s="10">
        <v>41025.540868055556</v>
      </c>
    </row>
    <row r="2470" spans="1:21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6" t="s">
        <v>8281</v>
      </c>
      <c r="O247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10">
        <f t="shared" si="154"/>
        <v>41173.820844907408</v>
      </c>
      <c r="T2470" s="11">
        <f t="shared" si="155"/>
        <v>41209.875</v>
      </c>
      <c r="U2470" s="10">
        <v>41173.820844907408</v>
      </c>
    </row>
    <row r="2471" spans="1:21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6" t="s">
        <v>8281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10">
        <f t="shared" si="154"/>
        <v>40557.096400462957</v>
      </c>
      <c r="T2471" s="11">
        <f t="shared" si="155"/>
        <v>40582.096400462957</v>
      </c>
      <c r="U2471" s="10">
        <v>40557.096400462957</v>
      </c>
    </row>
    <row r="2472" spans="1:21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6" t="s">
        <v>8281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10">
        <f t="shared" si="154"/>
        <v>41022.741377314815</v>
      </c>
      <c r="T2472" s="11">
        <f t="shared" si="155"/>
        <v>41052.741377314815</v>
      </c>
      <c r="U2472" s="10">
        <v>41022.741377314815</v>
      </c>
    </row>
    <row r="2473" spans="1:21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6" t="s">
        <v>8281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10">
        <f t="shared" si="154"/>
        <v>40893.659629629627</v>
      </c>
      <c r="T2473" s="11">
        <f t="shared" si="155"/>
        <v>40933.659629629627</v>
      </c>
      <c r="U2473" s="10">
        <v>40893.659629629627</v>
      </c>
    </row>
    <row r="2474" spans="1:21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6" t="s">
        <v>8281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10">
        <f t="shared" si="154"/>
        <v>40353.782175925924</v>
      </c>
      <c r="T2474" s="11">
        <f t="shared" si="155"/>
        <v>40424.710416666661</v>
      </c>
      <c r="U2474" s="10">
        <v>40353.782175925924</v>
      </c>
    </row>
    <row r="2475" spans="1:21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6" t="s">
        <v>8281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10">
        <f t="shared" si="154"/>
        <v>41193.415150462963</v>
      </c>
      <c r="T2475" s="11">
        <f t="shared" si="155"/>
        <v>41223.456817129627</v>
      </c>
      <c r="U2475" s="10">
        <v>41193.415150462963</v>
      </c>
    </row>
    <row r="2476" spans="1:21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6" t="s">
        <v>8281</v>
      </c>
      <c r="O247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10">
        <f t="shared" si="154"/>
        <v>40416.67796296296</v>
      </c>
      <c r="T2476" s="11">
        <f t="shared" si="155"/>
        <v>40461.67796296296</v>
      </c>
      <c r="U2476" s="10">
        <v>40416.67796296296</v>
      </c>
    </row>
    <row r="2477" spans="1:21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6" t="s">
        <v>8281</v>
      </c>
      <c r="O247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10">
        <f t="shared" si="154"/>
        <v>40309.954340277771</v>
      </c>
      <c r="T2477" s="11">
        <f t="shared" si="155"/>
        <v>40369.583333333328</v>
      </c>
      <c r="U2477" s="10">
        <v>40309.954340277771</v>
      </c>
    </row>
    <row r="2478" spans="1:21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6" t="s">
        <v>8281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10">
        <f t="shared" si="154"/>
        <v>41912.995023148142</v>
      </c>
      <c r="T2478" s="11">
        <f t="shared" si="155"/>
        <v>41946.036689814813</v>
      </c>
      <c r="U2478" s="10">
        <v>41912.995023148142</v>
      </c>
    </row>
    <row r="2479" spans="1:21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6" t="s">
        <v>8281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10">
        <f t="shared" si="154"/>
        <v>41088.358159722222</v>
      </c>
      <c r="T2479" s="11">
        <f t="shared" si="155"/>
        <v>41133.358159722222</v>
      </c>
      <c r="U2479" s="10">
        <v>41088.358159722222</v>
      </c>
    </row>
    <row r="2480" spans="1:21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6" t="s">
        <v>8281</v>
      </c>
      <c r="O248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10">
        <f t="shared" si="154"/>
        <v>41257.617048611108</v>
      </c>
      <c r="T2480" s="11">
        <f t="shared" si="155"/>
        <v>41287.617048611108</v>
      </c>
      <c r="U2480" s="10">
        <v>41257.617048611108</v>
      </c>
    </row>
    <row r="2481" spans="1:21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6" t="s">
        <v>8281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10">
        <f t="shared" si="154"/>
        <v>41107.393449074072</v>
      </c>
      <c r="T2481" s="11">
        <f t="shared" si="155"/>
        <v>41117.75</v>
      </c>
      <c r="U2481" s="10">
        <v>41107.393449074072</v>
      </c>
    </row>
    <row r="2482" spans="1:21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6" t="s">
        <v>8281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42227.602824074071</v>
      </c>
      <c r="T2482" s="11">
        <f t="shared" si="155"/>
        <v>42287.602824074071</v>
      </c>
      <c r="U2482" s="10">
        <v>42227.602824074071</v>
      </c>
    </row>
    <row r="2483" spans="1:21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6" t="s">
        <v>8281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10">
        <f t="shared" si="154"/>
        <v>40999.312592592592</v>
      </c>
      <c r="T2483" s="11">
        <f t="shared" si="155"/>
        <v>41029.312592592592</v>
      </c>
      <c r="U2483" s="10">
        <v>40999.312592592592</v>
      </c>
    </row>
    <row r="2484" spans="1:21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6" t="s">
        <v>8281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40711.448877314811</v>
      </c>
      <c r="T2484" s="11">
        <f t="shared" si="155"/>
        <v>40756.448877314811</v>
      </c>
      <c r="U2484" s="10">
        <v>40711.448877314811</v>
      </c>
    </row>
    <row r="2485" spans="1:21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6" t="s">
        <v>8281</v>
      </c>
      <c r="O248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10">
        <f t="shared" si="154"/>
        <v>40970.416701388887</v>
      </c>
      <c r="T2485" s="11">
        <f t="shared" si="155"/>
        <v>41030.375034722216</v>
      </c>
      <c r="U2485" s="10">
        <v>40970.416701388887</v>
      </c>
    </row>
    <row r="2486" spans="1:21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6" t="s">
        <v>8281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10">
        <f t="shared" si="154"/>
        <v>40771.583368055552</v>
      </c>
      <c r="T2486" s="11">
        <f t="shared" si="155"/>
        <v>40801.583368055552</v>
      </c>
      <c r="U2486" s="10">
        <v>40771.583368055552</v>
      </c>
    </row>
    <row r="2487" spans="1:21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6" t="s">
        <v>8281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10">
        <f t="shared" si="154"/>
        <v>40793.665266203701</v>
      </c>
      <c r="T2487" s="11">
        <f t="shared" si="155"/>
        <v>40828.665266203701</v>
      </c>
      <c r="U2487" s="10">
        <v>40793.665266203701</v>
      </c>
    </row>
    <row r="2488" spans="1:21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6" t="s">
        <v>8281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10">
        <f t="shared" si="154"/>
        <v>40991.374722222223</v>
      </c>
      <c r="T2488" s="11">
        <f t="shared" si="155"/>
        <v>41021.374722222223</v>
      </c>
      <c r="U2488" s="10">
        <v>40991.374722222223</v>
      </c>
    </row>
    <row r="2489" spans="1:21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6" t="s">
        <v>8281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10">
        <f t="shared" si="154"/>
        <v>41025.749965277777</v>
      </c>
      <c r="T2489" s="11">
        <f t="shared" si="155"/>
        <v>41055.749965277777</v>
      </c>
      <c r="U2489" s="10">
        <v>41025.749965277777</v>
      </c>
    </row>
    <row r="2490" spans="1:21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6" t="s">
        <v>8281</v>
      </c>
      <c r="O249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10">
        <f t="shared" si="154"/>
        <v>40833.299861111111</v>
      </c>
      <c r="T2490" s="11">
        <f t="shared" si="155"/>
        <v>40863.341527777775</v>
      </c>
      <c r="U2490" s="10">
        <v>40833.299861111111</v>
      </c>
    </row>
    <row r="2491" spans="1:21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6" t="s">
        <v>8281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41373.356932870367</v>
      </c>
      <c r="T2491" s="11">
        <f t="shared" si="155"/>
        <v>41403.356932870367</v>
      </c>
      <c r="U2491" s="10">
        <v>41373.356932870367</v>
      </c>
    </row>
    <row r="2492" spans="1:21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6" t="s">
        <v>8281</v>
      </c>
      <c r="O2492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10">
        <f t="shared" si="154"/>
        <v>41022.89439814815</v>
      </c>
      <c r="T2492" s="11">
        <f t="shared" si="155"/>
        <v>41082.89439814815</v>
      </c>
      <c r="U2492" s="10">
        <v>41022.89439814815</v>
      </c>
    </row>
    <row r="2493" spans="1:21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6" t="s">
        <v>8281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40542.505949074075</v>
      </c>
      <c r="T2493" s="11">
        <f t="shared" si="155"/>
        <v>40558.743750000001</v>
      </c>
      <c r="U2493" s="10">
        <v>40542.505949074075</v>
      </c>
    </row>
    <row r="2494" spans="1:21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6" t="s">
        <v>8281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10">
        <f t="shared" si="154"/>
        <v>41024.652638888889</v>
      </c>
      <c r="T2494" s="11">
        <f t="shared" si="155"/>
        <v>41076.082638888889</v>
      </c>
      <c r="U2494" s="10">
        <v>41024.652638888889</v>
      </c>
    </row>
    <row r="2495" spans="1:21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6" t="s">
        <v>8281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10">
        <f t="shared" si="154"/>
        <v>41347.834953703699</v>
      </c>
      <c r="T2495" s="11">
        <f t="shared" si="155"/>
        <v>41392.834953703699</v>
      </c>
      <c r="U2495" s="10">
        <v>41347.834953703699</v>
      </c>
    </row>
    <row r="2496" spans="1:21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6" t="s">
        <v>8281</v>
      </c>
      <c r="O249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10">
        <f t="shared" si="154"/>
        <v>41022.311851851853</v>
      </c>
      <c r="T2496" s="11">
        <f t="shared" si="155"/>
        <v>41052.311851851853</v>
      </c>
      <c r="U2496" s="10">
        <v>41022.311851851853</v>
      </c>
    </row>
    <row r="2497" spans="1:21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6" t="s">
        <v>8281</v>
      </c>
      <c r="O249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10">
        <f t="shared" si="154"/>
        <v>41036.613136574073</v>
      </c>
      <c r="T2497" s="11">
        <f t="shared" si="155"/>
        <v>41066.613136574073</v>
      </c>
      <c r="U2497" s="10">
        <v>41036.613136574073</v>
      </c>
    </row>
    <row r="2498" spans="1:21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6" t="s">
        <v>8281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41327.663101851846</v>
      </c>
      <c r="T2498" s="11">
        <f t="shared" si="155"/>
        <v>41362.621435185181</v>
      </c>
      <c r="U2498" s="10">
        <v>41327.663101851846</v>
      </c>
    </row>
    <row r="2499" spans="1:21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6" t="s">
        <v>8281</v>
      </c>
      <c r="O2499">
        <f t="shared" ref="O2499:O2562" si="156">(E2499/D2499)*100</f>
        <v>112.7715</v>
      </c>
      <c r="P2499">
        <f t="shared" ref="P2499:P2562" si="157">IFERROR(E2499/L2499,"0")</f>
        <v>80.551071428571419</v>
      </c>
      <c r="Q2499" t="s">
        <v>8325</v>
      </c>
      <c r="R2499" t="s">
        <v>8329</v>
      </c>
      <c r="S2499" s="10">
        <f t="shared" ref="S2499:S2562" si="158">(J2499/86400)+25569+(-8/24)</f>
        <v>40730.545578703699</v>
      </c>
      <c r="T2499" s="11">
        <f t="shared" ref="T2499:T2562" si="159">(I2499/86400)+25569+(-8/24)</f>
        <v>40760.545578703699</v>
      </c>
      <c r="U2499" s="10">
        <v>40730.545578703699</v>
      </c>
    </row>
    <row r="2500" spans="1:21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6" t="s">
        <v>8281</v>
      </c>
      <c r="O250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42017.634108796294</v>
      </c>
      <c r="T2500" s="11">
        <f t="shared" si="159"/>
        <v>42031.634108796294</v>
      </c>
      <c r="U2500" s="10">
        <v>42017.634108796294</v>
      </c>
    </row>
    <row r="2501" spans="1:21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6" t="s">
        <v>8281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10">
        <f t="shared" si="158"/>
        <v>41226.315243055556</v>
      </c>
      <c r="T2501" s="11">
        <f t="shared" si="159"/>
        <v>41274.416666666664</v>
      </c>
      <c r="U2501" s="10">
        <v>41226.315243055556</v>
      </c>
    </row>
    <row r="2502" spans="1:21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6" t="s">
        <v>8281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10">
        <f t="shared" si="158"/>
        <v>41053.439525462956</v>
      </c>
      <c r="T2502" s="11">
        <f t="shared" si="159"/>
        <v>41083.439525462956</v>
      </c>
      <c r="U2502" s="10">
        <v>41053.439525462956</v>
      </c>
    </row>
    <row r="2503" spans="1:21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6" t="s">
        <v>8301</v>
      </c>
      <c r="O2503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10">
        <f t="shared" si="158"/>
        <v>42244.443333333336</v>
      </c>
      <c r="T2503" s="11">
        <f t="shared" si="159"/>
        <v>42274.443333333336</v>
      </c>
      <c r="U2503" s="10">
        <v>42244.443333333336</v>
      </c>
    </row>
    <row r="2504" spans="1:21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6" t="s">
        <v>8301</v>
      </c>
      <c r="O2504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41858.492106481477</v>
      </c>
      <c r="T2504" s="11">
        <f t="shared" si="159"/>
        <v>41903.492106481477</v>
      </c>
      <c r="U2504" s="10">
        <v>41858.492106481477</v>
      </c>
    </row>
    <row r="2505" spans="1:21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6" t="s">
        <v>8301</v>
      </c>
      <c r="O2505">
        <f t="shared" si="156"/>
        <v>0</v>
      </c>
      <c r="P2505" t="str">
        <f t="shared" si="157"/>
        <v>0</v>
      </c>
      <c r="Q2505" t="s">
        <v>8336</v>
      </c>
      <c r="R2505" t="s">
        <v>8353</v>
      </c>
      <c r="S2505" s="10">
        <f t="shared" si="158"/>
        <v>42498.566064814811</v>
      </c>
      <c r="T2505" s="11">
        <f t="shared" si="159"/>
        <v>42528.54583333333</v>
      </c>
      <c r="U2505" s="10">
        <v>42498.566064814811</v>
      </c>
    </row>
    <row r="2506" spans="1:21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6" t="s">
        <v>8301</v>
      </c>
      <c r="O2506">
        <f t="shared" si="156"/>
        <v>0</v>
      </c>
      <c r="P2506" t="str">
        <f t="shared" si="157"/>
        <v>0</v>
      </c>
      <c r="Q2506" t="s">
        <v>8336</v>
      </c>
      <c r="R2506" t="s">
        <v>8353</v>
      </c>
      <c r="S2506" s="10">
        <f t="shared" si="158"/>
        <v>41927.682106481479</v>
      </c>
      <c r="T2506" s="11">
        <f t="shared" si="159"/>
        <v>41957.723773148151</v>
      </c>
      <c r="U2506" s="10">
        <v>41927.682106481479</v>
      </c>
    </row>
    <row r="2507" spans="1:21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6" t="s">
        <v>8301</v>
      </c>
      <c r="O2507">
        <f t="shared" si="156"/>
        <v>0</v>
      </c>
      <c r="P2507" t="str">
        <f t="shared" si="157"/>
        <v>0</v>
      </c>
      <c r="Q2507" t="s">
        <v>8336</v>
      </c>
      <c r="R2507" t="s">
        <v>8353</v>
      </c>
      <c r="S2507" s="10">
        <f t="shared" si="158"/>
        <v>42046.722407407404</v>
      </c>
      <c r="T2507" s="11">
        <f t="shared" si="159"/>
        <v>42076.68074074074</v>
      </c>
      <c r="U2507" s="10">
        <v>42046.722407407404</v>
      </c>
    </row>
    <row r="2508" spans="1:21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6" t="s">
        <v>8301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42257.963761574072</v>
      </c>
      <c r="T2508" s="11">
        <f t="shared" si="159"/>
        <v>42280.541666666664</v>
      </c>
      <c r="U2508" s="10">
        <v>42257.963761574072</v>
      </c>
    </row>
    <row r="2509" spans="1:2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6" t="s">
        <v>8301</v>
      </c>
      <c r="O2509">
        <f t="shared" si="156"/>
        <v>0</v>
      </c>
      <c r="P2509" t="str">
        <f t="shared" si="157"/>
        <v>0</v>
      </c>
      <c r="Q2509" t="s">
        <v>8336</v>
      </c>
      <c r="R2509" t="s">
        <v>8353</v>
      </c>
      <c r="S2509" s="10">
        <f t="shared" si="158"/>
        <v>42104.739629629628</v>
      </c>
      <c r="T2509" s="11">
        <f t="shared" si="159"/>
        <v>42134.739629629628</v>
      </c>
      <c r="U2509" s="10">
        <v>42104.739629629628</v>
      </c>
    </row>
    <row r="2510" spans="1:21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6" t="s">
        <v>8301</v>
      </c>
      <c r="O2510">
        <f t="shared" si="156"/>
        <v>0</v>
      </c>
      <c r="P2510" t="str">
        <f t="shared" si="157"/>
        <v>0</v>
      </c>
      <c r="Q2510" t="s">
        <v>8336</v>
      </c>
      <c r="R2510" t="s">
        <v>8353</v>
      </c>
      <c r="S2510" s="10">
        <f t="shared" si="158"/>
        <v>41835.618449074071</v>
      </c>
      <c r="T2510" s="11">
        <f t="shared" si="159"/>
        <v>41865.618449074071</v>
      </c>
      <c r="U2510" s="10">
        <v>41835.618449074071</v>
      </c>
    </row>
    <row r="2511" spans="1:21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6" t="s">
        <v>8301</v>
      </c>
      <c r="O2511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10">
        <f t="shared" si="158"/>
        <v>42058.476261574069</v>
      </c>
      <c r="T2511" s="11">
        <f t="shared" si="159"/>
        <v>42114.434594907405</v>
      </c>
      <c r="U2511" s="10">
        <v>42058.476261574069</v>
      </c>
    </row>
    <row r="2512" spans="1:21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6" t="s">
        <v>8301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42078.664027777777</v>
      </c>
      <c r="T2512" s="11">
        <f t="shared" si="159"/>
        <v>42138.664027777777</v>
      </c>
      <c r="U2512" s="10">
        <v>42078.664027777777</v>
      </c>
    </row>
    <row r="2513" spans="1:21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6" t="s">
        <v>8301</v>
      </c>
      <c r="O2513">
        <f t="shared" si="156"/>
        <v>0</v>
      </c>
      <c r="P2513" t="str">
        <f t="shared" si="157"/>
        <v>0</v>
      </c>
      <c r="Q2513" t="s">
        <v>8336</v>
      </c>
      <c r="R2513" t="s">
        <v>8353</v>
      </c>
      <c r="S2513" s="10">
        <f t="shared" si="158"/>
        <v>42371.113576388881</v>
      </c>
      <c r="T2513" s="11">
        <f t="shared" si="159"/>
        <v>42401.113576388881</v>
      </c>
      <c r="U2513" s="10">
        <v>42371.113576388881</v>
      </c>
    </row>
    <row r="2514" spans="1:21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6" t="s">
        <v>8301</v>
      </c>
      <c r="O2514">
        <f t="shared" si="156"/>
        <v>0</v>
      </c>
      <c r="P2514" t="str">
        <f t="shared" si="157"/>
        <v>0</v>
      </c>
      <c r="Q2514" t="s">
        <v>8336</v>
      </c>
      <c r="R2514" t="s">
        <v>8353</v>
      </c>
      <c r="S2514" s="10">
        <f t="shared" si="158"/>
        <v>41971.543530092589</v>
      </c>
      <c r="T2514" s="11">
        <f t="shared" si="159"/>
        <v>41986.543530092589</v>
      </c>
      <c r="U2514" s="10">
        <v>41971.543530092589</v>
      </c>
    </row>
    <row r="2515" spans="1:21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6" t="s">
        <v>8301</v>
      </c>
      <c r="O2515">
        <f t="shared" si="156"/>
        <v>0</v>
      </c>
      <c r="P2515" t="str">
        <f t="shared" si="157"/>
        <v>0</v>
      </c>
      <c r="Q2515" t="s">
        <v>8336</v>
      </c>
      <c r="R2515" t="s">
        <v>8353</v>
      </c>
      <c r="S2515" s="10">
        <f t="shared" si="158"/>
        <v>42731.673483796294</v>
      </c>
      <c r="T2515" s="11">
        <f t="shared" si="159"/>
        <v>42791.673483796294</v>
      </c>
      <c r="U2515" s="10">
        <v>42731.673483796294</v>
      </c>
    </row>
    <row r="2516" spans="1:21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6" t="s">
        <v>8301</v>
      </c>
      <c r="O2516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41854.056446759256</v>
      </c>
      <c r="T2516" s="11">
        <f t="shared" si="159"/>
        <v>41871.056446759256</v>
      </c>
      <c r="U2516" s="10">
        <v>41854.056446759256</v>
      </c>
    </row>
    <row r="2517" spans="1:21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6" t="s">
        <v>8301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42027.50640046296</v>
      </c>
      <c r="T2517" s="11">
        <f t="shared" si="159"/>
        <v>42057.50640046296</v>
      </c>
      <c r="U2517" s="10">
        <v>42027.50640046296</v>
      </c>
    </row>
    <row r="2518" spans="1:21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6" t="s">
        <v>8301</v>
      </c>
      <c r="O2518">
        <f t="shared" si="156"/>
        <v>0</v>
      </c>
      <c r="P2518" t="str">
        <f t="shared" si="157"/>
        <v>0</v>
      </c>
      <c r="Q2518" t="s">
        <v>8336</v>
      </c>
      <c r="R2518" t="s">
        <v>8353</v>
      </c>
      <c r="S2518" s="10">
        <f t="shared" si="158"/>
        <v>41942.320046296292</v>
      </c>
      <c r="T2518" s="11">
        <f t="shared" si="159"/>
        <v>41972.361712962964</v>
      </c>
      <c r="U2518" s="10">
        <v>41942.320046296292</v>
      </c>
    </row>
    <row r="2519" spans="1:21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6" t="s">
        <v>8301</v>
      </c>
      <c r="O2519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10">
        <f t="shared" si="158"/>
        <v>42052.469097222223</v>
      </c>
      <c r="T2519" s="11">
        <f t="shared" si="159"/>
        <v>42082.427430555552</v>
      </c>
      <c r="U2519" s="10">
        <v>42052.469097222223</v>
      </c>
    </row>
    <row r="2520" spans="1:21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6" t="s">
        <v>8301</v>
      </c>
      <c r="O2520">
        <f t="shared" si="156"/>
        <v>0</v>
      </c>
      <c r="P2520" t="str">
        <f t="shared" si="157"/>
        <v>0</v>
      </c>
      <c r="Q2520" t="s">
        <v>8336</v>
      </c>
      <c r="R2520" t="s">
        <v>8353</v>
      </c>
      <c r="S2520" s="10">
        <f t="shared" si="158"/>
        <v>41926.347546296296</v>
      </c>
      <c r="T2520" s="11">
        <f t="shared" si="159"/>
        <v>41956.38921296296</v>
      </c>
      <c r="U2520" s="10">
        <v>41926.347546296296</v>
      </c>
    </row>
    <row r="2521" spans="1:21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6" t="s">
        <v>8301</v>
      </c>
      <c r="O2521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41808.821805555555</v>
      </c>
      <c r="T2521" s="11">
        <f t="shared" si="159"/>
        <v>41838.821805555555</v>
      </c>
      <c r="U2521" s="10">
        <v>41808.821805555555</v>
      </c>
    </row>
    <row r="2522" spans="1:21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6" t="s">
        <v>8301</v>
      </c>
      <c r="O2522">
        <f t="shared" si="156"/>
        <v>0</v>
      </c>
      <c r="P2522" t="str">
        <f t="shared" si="157"/>
        <v>0</v>
      </c>
      <c r="Q2522" t="s">
        <v>8336</v>
      </c>
      <c r="R2522" t="s">
        <v>8353</v>
      </c>
      <c r="S2522" s="10">
        <f t="shared" si="158"/>
        <v>42612.267187500001</v>
      </c>
      <c r="T2522" s="11">
        <f t="shared" si="159"/>
        <v>42658.472916666666</v>
      </c>
      <c r="U2522" s="10">
        <v>42612.267187500001</v>
      </c>
    </row>
    <row r="2523" spans="1:21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6" t="s">
        <v>8302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10">
        <f t="shared" si="158"/>
        <v>42269.63450231481</v>
      </c>
      <c r="T2523" s="11">
        <f t="shared" si="159"/>
        <v>42290.63450231481</v>
      </c>
      <c r="U2523" s="10">
        <v>42269.63450231481</v>
      </c>
    </row>
    <row r="2524" spans="1:21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6" t="s">
        <v>8302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10">
        <f t="shared" si="158"/>
        <v>42460.240277777775</v>
      </c>
      <c r="T2524" s="11">
        <f t="shared" si="159"/>
        <v>42482.286111111105</v>
      </c>
      <c r="U2524" s="10">
        <v>42460.240277777775</v>
      </c>
    </row>
    <row r="2525" spans="1:21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6" t="s">
        <v>8302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10">
        <f t="shared" si="158"/>
        <v>41930.642268518517</v>
      </c>
      <c r="T2525" s="11">
        <f t="shared" si="159"/>
        <v>41960.683935185181</v>
      </c>
      <c r="U2525" s="10">
        <v>41930.642268518517</v>
      </c>
    </row>
    <row r="2526" spans="1:21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6" t="s">
        <v>8302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10">
        <f t="shared" si="158"/>
        <v>41961.474039351851</v>
      </c>
      <c r="T2526" s="11">
        <f t="shared" si="159"/>
        <v>41993.854166666664</v>
      </c>
      <c r="U2526" s="10">
        <v>41961.474039351851</v>
      </c>
    </row>
    <row r="2527" spans="1:21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6" t="s">
        <v>8302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10">
        <f t="shared" si="158"/>
        <v>41058.511238425919</v>
      </c>
      <c r="T2527" s="11">
        <f t="shared" si="159"/>
        <v>41088.511238425919</v>
      </c>
      <c r="U2527" s="10">
        <v>41058.511238425919</v>
      </c>
    </row>
    <row r="2528" spans="1:21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6" t="s">
        <v>8302</v>
      </c>
      <c r="O2528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10">
        <f t="shared" si="158"/>
        <v>41952.757800925923</v>
      </c>
      <c r="T2528" s="11">
        <f t="shared" si="159"/>
        <v>41980.874305555553</v>
      </c>
      <c r="U2528" s="10">
        <v>41952.757800925923</v>
      </c>
    </row>
    <row r="2529" spans="1:21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6" t="s">
        <v>8302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10">
        <f t="shared" si="158"/>
        <v>41546.417719907404</v>
      </c>
      <c r="T2529" s="11">
        <f t="shared" si="159"/>
        <v>41564.832638888889</v>
      </c>
      <c r="U2529" s="10">
        <v>41546.417719907404</v>
      </c>
    </row>
    <row r="2530" spans="1:21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6" t="s">
        <v>8302</v>
      </c>
      <c r="O253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10">
        <f t="shared" si="158"/>
        <v>42217.501192129632</v>
      </c>
      <c r="T2530" s="11">
        <f t="shared" si="159"/>
        <v>42236.124999999993</v>
      </c>
      <c r="U2530" s="10">
        <v>42217.501192129632</v>
      </c>
    </row>
    <row r="2531" spans="1:2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6" t="s">
        <v>8302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10">
        <f t="shared" si="158"/>
        <v>40947.747395833328</v>
      </c>
      <c r="T2531" s="11">
        <f t="shared" si="159"/>
        <v>40992.705729166664</v>
      </c>
      <c r="U2531" s="10">
        <v>40947.747395833328</v>
      </c>
    </row>
    <row r="2532" spans="1:21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6" t="s">
        <v>8302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10">
        <f t="shared" si="158"/>
        <v>42081.531307870369</v>
      </c>
      <c r="T2532" s="11">
        <f t="shared" si="159"/>
        <v>42113.868055555555</v>
      </c>
      <c r="U2532" s="10">
        <v>42081.531307870369</v>
      </c>
    </row>
    <row r="2533" spans="1:21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6" t="s">
        <v>8302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10">
        <f t="shared" si="158"/>
        <v>42208.346689814811</v>
      </c>
      <c r="T2533" s="11">
        <f t="shared" si="159"/>
        <v>42230.832638888889</v>
      </c>
      <c r="U2533" s="10">
        <v>42208.346689814811</v>
      </c>
    </row>
    <row r="2534" spans="1:21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6" t="s">
        <v>8302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10">
        <f t="shared" si="158"/>
        <v>41107.515810185185</v>
      </c>
      <c r="T2534" s="11">
        <f t="shared" si="159"/>
        <v>41137.515810185185</v>
      </c>
      <c r="U2534" s="10">
        <v>41107.515810185185</v>
      </c>
    </row>
    <row r="2535" spans="1:21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6" t="s">
        <v>8302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10">
        <f t="shared" si="158"/>
        <v>41304.417951388888</v>
      </c>
      <c r="T2535" s="11">
        <f t="shared" si="159"/>
        <v>41334.417453703703</v>
      </c>
      <c r="U2535" s="10">
        <v>41304.417951388888</v>
      </c>
    </row>
    <row r="2536" spans="1:21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6" t="s">
        <v>8302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40127.367037037031</v>
      </c>
      <c r="T2536" s="11">
        <f t="shared" si="159"/>
        <v>40178.916666666664</v>
      </c>
      <c r="U2536" s="10">
        <v>40127.367037037031</v>
      </c>
    </row>
    <row r="2537" spans="1:2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6" t="s">
        <v>8302</v>
      </c>
      <c r="O253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10">
        <f t="shared" si="158"/>
        <v>41943.457696759258</v>
      </c>
      <c r="T2537" s="11">
        <f t="shared" si="159"/>
        <v>41974.499363425923</v>
      </c>
      <c r="U2537" s="10">
        <v>41943.457696759258</v>
      </c>
    </row>
    <row r="2538" spans="1:21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6" t="s">
        <v>8302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41463.77275462963</v>
      </c>
      <c r="T2538" s="11">
        <f t="shared" si="159"/>
        <v>41484.77275462963</v>
      </c>
      <c r="U2538" s="10">
        <v>41463.77275462963</v>
      </c>
    </row>
    <row r="2539" spans="1:21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6" t="s">
        <v>8302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40696.315451388888</v>
      </c>
      <c r="T2539" s="11">
        <f t="shared" si="159"/>
        <v>40756.315451388888</v>
      </c>
      <c r="U2539" s="10">
        <v>40696.315451388888</v>
      </c>
    </row>
    <row r="2540" spans="1:21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6" t="s">
        <v>8302</v>
      </c>
      <c r="O254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10">
        <f t="shared" si="158"/>
        <v>41298.176631944443</v>
      </c>
      <c r="T2540" s="11">
        <f t="shared" si="159"/>
        <v>41328.874305555553</v>
      </c>
      <c r="U2540" s="10">
        <v>41298.176631944443</v>
      </c>
    </row>
    <row r="2541" spans="1:21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6" t="s">
        <v>8302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10">
        <f t="shared" si="158"/>
        <v>41977.568888888891</v>
      </c>
      <c r="T2541" s="11">
        <f t="shared" si="159"/>
        <v>42037.568888888891</v>
      </c>
      <c r="U2541" s="10">
        <v>41977.568888888891</v>
      </c>
    </row>
    <row r="2542" spans="1:21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6" t="s">
        <v>8302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10">
        <f t="shared" si="158"/>
        <v>40785.341678240737</v>
      </c>
      <c r="T2542" s="11">
        <f t="shared" si="159"/>
        <v>40845.341678240737</v>
      </c>
      <c r="U2542" s="10">
        <v>40785.341678240737</v>
      </c>
    </row>
    <row r="2543" spans="1:21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6" t="s">
        <v>8302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10">
        <f t="shared" si="158"/>
        <v>41483.115949074076</v>
      </c>
      <c r="T2543" s="11">
        <f t="shared" si="159"/>
        <v>41543.115949074076</v>
      </c>
      <c r="U2543" s="10">
        <v>41483.115949074076</v>
      </c>
    </row>
    <row r="2544" spans="1:21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6" t="s">
        <v>8302</v>
      </c>
      <c r="O254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10">
        <f t="shared" si="158"/>
        <v>41509.093252314815</v>
      </c>
      <c r="T2544" s="11">
        <f t="shared" si="159"/>
        <v>41547.832638888889</v>
      </c>
      <c r="U2544" s="10">
        <v>41509.093252314815</v>
      </c>
    </row>
    <row r="2545" spans="1:21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6" t="s">
        <v>8302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10">
        <f t="shared" si="158"/>
        <v>40513.774282407401</v>
      </c>
      <c r="T2545" s="11">
        <f t="shared" si="159"/>
        <v>40544.791666666664</v>
      </c>
      <c r="U2545" s="10">
        <v>40513.774282407401</v>
      </c>
    </row>
    <row r="2546" spans="1:21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6" t="s">
        <v>8302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10">
        <f t="shared" si="158"/>
        <v>41068.1871412037</v>
      </c>
      <c r="T2546" s="11">
        <f t="shared" si="159"/>
        <v>41098.1871412037</v>
      </c>
      <c r="U2546" s="10">
        <v>41068.1871412037</v>
      </c>
    </row>
    <row r="2547" spans="1:21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6" t="s">
        <v>8302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10">
        <f t="shared" si="158"/>
        <v>42026.804837962962</v>
      </c>
      <c r="T2547" s="11">
        <f t="shared" si="159"/>
        <v>42061.687499999993</v>
      </c>
      <c r="U2547" s="10">
        <v>42026.804837962962</v>
      </c>
    </row>
    <row r="2548" spans="1:21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6" t="s">
        <v>8302</v>
      </c>
      <c r="O2548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10">
        <f t="shared" si="158"/>
        <v>41524.525219907409</v>
      </c>
      <c r="T2548" s="11">
        <f t="shared" si="159"/>
        <v>41551.875</v>
      </c>
      <c r="U2548" s="10">
        <v>41524.525219907409</v>
      </c>
    </row>
    <row r="2549" spans="1:21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6" t="s">
        <v>8302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10">
        <f t="shared" si="158"/>
        <v>40973.439849537033</v>
      </c>
      <c r="T2549" s="11">
        <f t="shared" si="159"/>
        <v>41003.398182870369</v>
      </c>
      <c r="U2549" s="10">
        <v>40973.439849537033</v>
      </c>
    </row>
    <row r="2550" spans="1:21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6" t="s">
        <v>8302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10">
        <f t="shared" si="158"/>
        <v>42618.292094907403</v>
      </c>
      <c r="T2550" s="11">
        <f t="shared" si="159"/>
        <v>42642.852083333331</v>
      </c>
      <c r="U2550" s="10">
        <v>42618.292094907403</v>
      </c>
    </row>
    <row r="2551" spans="1:21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6" t="s">
        <v>8302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10">
        <f t="shared" si="158"/>
        <v>41390.424421296295</v>
      </c>
      <c r="T2551" s="11">
        <f t="shared" si="159"/>
        <v>41425.375</v>
      </c>
      <c r="U2551" s="10">
        <v>41390.424421296295</v>
      </c>
    </row>
    <row r="2552" spans="1:21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6" t="s">
        <v>8302</v>
      </c>
      <c r="O2552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42228.300995370366</v>
      </c>
      <c r="T2552" s="11">
        <f t="shared" si="159"/>
        <v>42284.832638888889</v>
      </c>
      <c r="U2552" s="10">
        <v>42228.300995370366</v>
      </c>
    </row>
    <row r="2553" spans="1:21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6" t="s">
        <v>8302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10">
        <f t="shared" si="158"/>
        <v>40960.918807870366</v>
      </c>
      <c r="T2553" s="11">
        <f t="shared" si="159"/>
        <v>40989.533333333333</v>
      </c>
      <c r="U2553" s="10">
        <v>40960.918807870366</v>
      </c>
    </row>
    <row r="2554" spans="1:21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6" t="s">
        <v>8302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42769.476631944439</v>
      </c>
      <c r="T2554" s="11">
        <f t="shared" si="159"/>
        <v>42799.476631944439</v>
      </c>
      <c r="U2554" s="10">
        <v>42769.476631944439</v>
      </c>
    </row>
    <row r="2555" spans="1:21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6" t="s">
        <v>8302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10">
        <f t="shared" si="158"/>
        <v>41112.865821759253</v>
      </c>
      <c r="T2555" s="11">
        <f t="shared" si="159"/>
        <v>41172.865821759253</v>
      </c>
      <c r="U2555" s="10">
        <v>41112.865821759253</v>
      </c>
    </row>
    <row r="2556" spans="1:21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6" t="s">
        <v>8302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10">
        <f t="shared" si="158"/>
        <v>42124.744942129626</v>
      </c>
      <c r="T2556" s="11">
        <f t="shared" si="159"/>
        <v>42155.832638888889</v>
      </c>
      <c r="U2556" s="10">
        <v>42124.744942129626</v>
      </c>
    </row>
    <row r="2557" spans="1:21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6" t="s">
        <v>8302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10">
        <f t="shared" si="158"/>
        <v>41026.32167824074</v>
      </c>
      <c r="T2557" s="11">
        <f t="shared" si="159"/>
        <v>41057.32167824074</v>
      </c>
      <c r="U2557" s="10">
        <v>41026.32167824074</v>
      </c>
    </row>
    <row r="2558" spans="1:21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6" t="s">
        <v>8302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10">
        <f t="shared" si="158"/>
        <v>41222.658067129625</v>
      </c>
      <c r="T2558" s="11">
        <f t="shared" si="159"/>
        <v>41267.658067129625</v>
      </c>
      <c r="U2558" s="10">
        <v>41222.658067129625</v>
      </c>
    </row>
    <row r="2559" spans="1:21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6" t="s">
        <v>8302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10">
        <f t="shared" si="158"/>
        <v>41744.411874999998</v>
      </c>
      <c r="T2559" s="11">
        <f t="shared" si="159"/>
        <v>41774.411874999998</v>
      </c>
      <c r="U2559" s="10">
        <v>41744.411874999998</v>
      </c>
    </row>
    <row r="2560" spans="1:21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6" t="s">
        <v>8302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10">
        <f t="shared" si="158"/>
        <v>42093.526689814811</v>
      </c>
      <c r="T2560" s="11">
        <f t="shared" si="159"/>
        <v>42125.249305555553</v>
      </c>
      <c r="U2560" s="10">
        <v>42093.526689814811</v>
      </c>
    </row>
    <row r="2561" spans="1:21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6" t="s">
        <v>8302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40829.540324074071</v>
      </c>
      <c r="T2561" s="11">
        <f t="shared" si="159"/>
        <v>40862.484027777777</v>
      </c>
      <c r="U2561" s="10">
        <v>40829.540324074071</v>
      </c>
    </row>
    <row r="2562" spans="1:21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6" t="s">
        <v>8302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42039.617754629631</v>
      </c>
      <c r="T2562" s="11">
        <f t="shared" si="159"/>
        <v>42069.617754629631</v>
      </c>
      <c r="U2562" s="10">
        <v>42039.617754629631</v>
      </c>
    </row>
    <row r="2563" spans="1:21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6" t="s">
        <v>8286</v>
      </c>
      <c r="O2563">
        <f t="shared" ref="O2563:O2626" si="160">(E2563/D2563)*100</f>
        <v>0</v>
      </c>
      <c r="P2563" t="str">
        <f t="shared" ref="P2563:P2626" si="161">IFERROR(E2563/L2563,"0")</f>
        <v>0</v>
      </c>
      <c r="Q2563" t="s">
        <v>8336</v>
      </c>
      <c r="R2563" t="s">
        <v>8337</v>
      </c>
      <c r="S2563" s="10">
        <f t="shared" ref="S2563:S2626" si="162">(J2563/86400)+25569+(-8/24)</f>
        <v>42260.195474537039</v>
      </c>
      <c r="T2563" s="11">
        <f t="shared" ref="T2563:T2626" si="163">(I2563/86400)+25569+(-8/24)</f>
        <v>42290.195474537039</v>
      </c>
      <c r="U2563" s="10">
        <v>42260.195474537039</v>
      </c>
    </row>
    <row r="2564" spans="1:21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6" t="s">
        <v>8286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42594.191423611112</v>
      </c>
      <c r="T2564" s="11">
        <f t="shared" si="163"/>
        <v>42654.191423611112</v>
      </c>
      <c r="U2564" s="10">
        <v>42594.191423611112</v>
      </c>
    </row>
    <row r="2565" spans="1:21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6" t="s">
        <v>8286</v>
      </c>
      <c r="O2565">
        <f t="shared" si="160"/>
        <v>0</v>
      </c>
      <c r="P2565" t="str">
        <f t="shared" si="161"/>
        <v>0</v>
      </c>
      <c r="Q2565" t="s">
        <v>8336</v>
      </c>
      <c r="R2565" t="s">
        <v>8337</v>
      </c>
      <c r="S2565" s="10">
        <f t="shared" si="162"/>
        <v>42154.806145833332</v>
      </c>
      <c r="T2565" s="11">
        <f t="shared" si="163"/>
        <v>42214.806145833332</v>
      </c>
      <c r="U2565" s="10">
        <v>42154.806145833332</v>
      </c>
    </row>
    <row r="2566" spans="1:21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6" t="s">
        <v>8286</v>
      </c>
      <c r="O2566">
        <f t="shared" si="160"/>
        <v>0</v>
      </c>
      <c r="P2566" t="str">
        <f t="shared" si="161"/>
        <v>0</v>
      </c>
      <c r="Q2566" t="s">
        <v>8336</v>
      </c>
      <c r="R2566" t="s">
        <v>8337</v>
      </c>
      <c r="S2566" s="10">
        <f t="shared" si="162"/>
        <v>41821.70716435185</v>
      </c>
      <c r="T2566" s="11">
        <f t="shared" si="163"/>
        <v>41851.70716435185</v>
      </c>
      <c r="U2566" s="10">
        <v>41821.70716435185</v>
      </c>
    </row>
    <row r="2567" spans="1:21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6" t="s">
        <v>8286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42440.317002314812</v>
      </c>
      <c r="T2567" s="11">
        <f t="shared" si="163"/>
        <v>42499.534722222219</v>
      </c>
      <c r="U2567" s="10">
        <v>42440.317002314812</v>
      </c>
    </row>
    <row r="2568" spans="1:21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6" t="s">
        <v>8286</v>
      </c>
      <c r="O2568">
        <f t="shared" si="160"/>
        <v>0</v>
      </c>
      <c r="P2568" t="str">
        <f t="shared" si="161"/>
        <v>0</v>
      </c>
      <c r="Q2568" t="s">
        <v>8336</v>
      </c>
      <c r="R2568" t="s">
        <v>8337</v>
      </c>
      <c r="S2568" s="10">
        <f t="shared" si="162"/>
        <v>41842.647546296292</v>
      </c>
      <c r="T2568" s="11">
        <f t="shared" si="163"/>
        <v>41872.647546296292</v>
      </c>
      <c r="U2568" s="10">
        <v>41842.647546296292</v>
      </c>
    </row>
    <row r="2569" spans="1:21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6" t="s">
        <v>8286</v>
      </c>
      <c r="O2569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42087.545578703699</v>
      </c>
      <c r="T2569" s="11">
        <f t="shared" si="163"/>
        <v>42117.545578703699</v>
      </c>
      <c r="U2569" s="10">
        <v>42087.545578703699</v>
      </c>
    </row>
    <row r="2570" spans="1:21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6" t="s">
        <v>8286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42584.33326388889</v>
      </c>
      <c r="T2570" s="11">
        <f t="shared" si="163"/>
        <v>42614.33326388889</v>
      </c>
      <c r="U2570" s="10">
        <v>42584.33326388889</v>
      </c>
    </row>
    <row r="2571" spans="1:21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6" t="s">
        <v>8286</v>
      </c>
      <c r="O2571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42233.772129629629</v>
      </c>
      <c r="T2571" s="11">
        <f t="shared" si="163"/>
        <v>42263.772129629629</v>
      </c>
      <c r="U2571" s="10">
        <v>42233.772129629629</v>
      </c>
    </row>
    <row r="2572" spans="1:21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6" t="s">
        <v>8286</v>
      </c>
      <c r="O2572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42744.569849537038</v>
      </c>
      <c r="T2572" s="11">
        <f t="shared" si="163"/>
        <v>42774.569849537038</v>
      </c>
      <c r="U2572" s="10">
        <v>42744.569849537038</v>
      </c>
    </row>
    <row r="2573" spans="1:21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6" t="s">
        <v>8286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42449.008344907408</v>
      </c>
      <c r="T2573" s="11">
        <f t="shared" si="163"/>
        <v>42509.008344907408</v>
      </c>
      <c r="U2573" s="10">
        <v>42449.008344907408</v>
      </c>
    </row>
    <row r="2574" spans="1:21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6" t="s">
        <v>8286</v>
      </c>
      <c r="O2574">
        <f t="shared" si="160"/>
        <v>0</v>
      </c>
      <c r="P2574" t="str">
        <f t="shared" si="161"/>
        <v>0</v>
      </c>
      <c r="Q2574" t="s">
        <v>8336</v>
      </c>
      <c r="R2574" t="s">
        <v>8337</v>
      </c>
      <c r="S2574" s="10">
        <f t="shared" si="162"/>
        <v>42076.786076388882</v>
      </c>
      <c r="T2574" s="11">
        <f t="shared" si="163"/>
        <v>42106.786076388882</v>
      </c>
      <c r="U2574" s="10">
        <v>42076.786076388882</v>
      </c>
    </row>
    <row r="2575" spans="1:21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6" t="s">
        <v>8286</v>
      </c>
      <c r="O2575">
        <f t="shared" si="160"/>
        <v>0</v>
      </c>
      <c r="P2575" t="str">
        <f t="shared" si="161"/>
        <v>0</v>
      </c>
      <c r="Q2575" t="s">
        <v>8336</v>
      </c>
      <c r="R2575" t="s">
        <v>8337</v>
      </c>
      <c r="S2575" s="10">
        <f t="shared" si="162"/>
        <v>41829.258668981478</v>
      </c>
      <c r="T2575" s="11">
        <f t="shared" si="163"/>
        <v>41874.258668981478</v>
      </c>
      <c r="U2575" s="10">
        <v>41829.258668981478</v>
      </c>
    </row>
    <row r="2576" spans="1:21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6" t="s">
        <v>8286</v>
      </c>
      <c r="O2576">
        <f t="shared" si="160"/>
        <v>0</v>
      </c>
      <c r="P2576" t="str">
        <f t="shared" si="161"/>
        <v>0</v>
      </c>
      <c r="Q2576" t="s">
        <v>8336</v>
      </c>
      <c r="R2576" t="s">
        <v>8337</v>
      </c>
      <c r="S2576" s="10">
        <f t="shared" si="162"/>
        <v>42487.492418981477</v>
      </c>
      <c r="T2576" s="11">
        <f t="shared" si="163"/>
        <v>42508.492418981477</v>
      </c>
      <c r="U2576" s="10">
        <v>42487.492418981477</v>
      </c>
    </row>
    <row r="2577" spans="1:21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6" t="s">
        <v>8286</v>
      </c>
      <c r="O2577">
        <f t="shared" si="160"/>
        <v>0</v>
      </c>
      <c r="P2577" t="str">
        <f t="shared" si="161"/>
        <v>0</v>
      </c>
      <c r="Q2577" t="s">
        <v>8336</v>
      </c>
      <c r="R2577" t="s">
        <v>8337</v>
      </c>
      <c r="S2577" s="10">
        <f t="shared" si="162"/>
        <v>41985.775393518517</v>
      </c>
      <c r="T2577" s="11">
        <f t="shared" si="163"/>
        <v>42015.775393518517</v>
      </c>
      <c r="U2577" s="10">
        <v>41985.775393518517</v>
      </c>
    </row>
    <row r="2578" spans="1:21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6" t="s">
        <v>8286</v>
      </c>
      <c r="O2578">
        <f t="shared" si="160"/>
        <v>0</v>
      </c>
      <c r="P2578" t="str">
        <f t="shared" si="161"/>
        <v>0</v>
      </c>
      <c r="Q2578" t="s">
        <v>8336</v>
      </c>
      <c r="R2578" t="s">
        <v>8337</v>
      </c>
      <c r="S2578" s="10">
        <f t="shared" si="162"/>
        <v>42059.676469907405</v>
      </c>
      <c r="T2578" s="11">
        <f t="shared" si="163"/>
        <v>42104.634803240733</v>
      </c>
      <c r="U2578" s="10">
        <v>42059.676469907405</v>
      </c>
    </row>
    <row r="2579" spans="1:21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6" t="s">
        <v>8286</v>
      </c>
      <c r="O2579">
        <f t="shared" si="160"/>
        <v>0</v>
      </c>
      <c r="P2579" t="str">
        <f t="shared" si="161"/>
        <v>0</v>
      </c>
      <c r="Q2579" t="s">
        <v>8336</v>
      </c>
      <c r="R2579" t="s">
        <v>8337</v>
      </c>
      <c r="S2579" s="10">
        <f t="shared" si="162"/>
        <v>41830.487233796295</v>
      </c>
      <c r="T2579" s="11">
        <f t="shared" si="163"/>
        <v>41855.487233796295</v>
      </c>
      <c r="U2579" s="10">
        <v>41830.487233796295</v>
      </c>
    </row>
    <row r="2580" spans="1:21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6" t="s">
        <v>8286</v>
      </c>
      <c r="O2580">
        <f t="shared" si="160"/>
        <v>0</v>
      </c>
      <c r="P2580" t="str">
        <f t="shared" si="161"/>
        <v>0</v>
      </c>
      <c r="Q2580" t="s">
        <v>8336</v>
      </c>
      <c r="R2580" t="s">
        <v>8337</v>
      </c>
      <c r="S2580" s="10">
        <f t="shared" si="162"/>
        <v>42237.689571759256</v>
      </c>
      <c r="T2580" s="11">
        <f t="shared" si="163"/>
        <v>42286.374999999993</v>
      </c>
      <c r="U2580" s="10">
        <v>42237.689571759256</v>
      </c>
    </row>
    <row r="2581" spans="1:21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6" t="s">
        <v>8286</v>
      </c>
      <c r="O2581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10">
        <f t="shared" si="162"/>
        <v>41837.496562499997</v>
      </c>
      <c r="T2581" s="11">
        <f t="shared" si="163"/>
        <v>41897.496562499997</v>
      </c>
      <c r="U2581" s="10">
        <v>41837.496562499997</v>
      </c>
    </row>
    <row r="2582" spans="1:21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6" t="s">
        <v>8286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42109.993090277778</v>
      </c>
      <c r="T2582" s="11">
        <f t="shared" si="163"/>
        <v>42139.791666666664</v>
      </c>
      <c r="U2582" s="10">
        <v>42109.993090277778</v>
      </c>
    </row>
    <row r="2583" spans="1:21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6" t="s">
        <v>8286</v>
      </c>
      <c r="O2583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10">
        <f t="shared" si="162"/>
        <v>42294.295115740737</v>
      </c>
      <c r="T2583" s="11">
        <f t="shared" si="163"/>
        <v>42324.336782407401</v>
      </c>
      <c r="U2583" s="10">
        <v>42294.295115740737</v>
      </c>
    </row>
    <row r="2584" spans="1:21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6" t="s">
        <v>8286</v>
      </c>
      <c r="O2584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42642.655486111107</v>
      </c>
      <c r="T2584" s="11">
        <f t="shared" si="163"/>
        <v>42672.655486111107</v>
      </c>
      <c r="U2584" s="10">
        <v>42642.655486111107</v>
      </c>
    </row>
    <row r="2585" spans="1:21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6" t="s">
        <v>8286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42019.436111111114</v>
      </c>
      <c r="T2585" s="11">
        <f t="shared" si="163"/>
        <v>42079.394444444442</v>
      </c>
      <c r="U2585" s="10">
        <v>42019.436111111114</v>
      </c>
    </row>
    <row r="2586" spans="1:21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6" t="s">
        <v>8286</v>
      </c>
      <c r="O2586">
        <f t="shared" si="160"/>
        <v>0</v>
      </c>
      <c r="P2586" t="str">
        <f t="shared" si="161"/>
        <v>0</v>
      </c>
      <c r="Q2586" t="s">
        <v>8336</v>
      </c>
      <c r="R2586" t="s">
        <v>8337</v>
      </c>
      <c r="S2586" s="10">
        <f t="shared" si="162"/>
        <v>42139.839918981474</v>
      </c>
      <c r="T2586" s="11">
        <f t="shared" si="163"/>
        <v>42169.839918981474</v>
      </c>
      <c r="U2586" s="10">
        <v>42139.839918981474</v>
      </c>
    </row>
    <row r="2587" spans="1:21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6" t="s">
        <v>8286</v>
      </c>
      <c r="O2587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41795.629999999997</v>
      </c>
      <c r="T2587" s="11">
        <f t="shared" si="163"/>
        <v>41825.629999999997</v>
      </c>
      <c r="U2587" s="10">
        <v>41795.629999999997</v>
      </c>
    </row>
    <row r="2588" spans="1:21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6" t="s">
        <v>8286</v>
      </c>
      <c r="O2588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42332.996944444443</v>
      </c>
      <c r="T2588" s="11">
        <f t="shared" si="163"/>
        <v>42362.996944444443</v>
      </c>
      <c r="U2588" s="10">
        <v>42332.996944444443</v>
      </c>
    </row>
    <row r="2589" spans="1:21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6" t="s">
        <v>8286</v>
      </c>
      <c r="O2589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10">
        <f t="shared" si="162"/>
        <v>42338.342048611106</v>
      </c>
      <c r="T2589" s="11">
        <f t="shared" si="163"/>
        <v>42368.342048611106</v>
      </c>
      <c r="U2589" s="10">
        <v>42338.342048611106</v>
      </c>
    </row>
    <row r="2590" spans="1:21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6" t="s">
        <v>8286</v>
      </c>
      <c r="O2590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10">
        <f t="shared" si="162"/>
        <v>42042.342893518515</v>
      </c>
      <c r="T2590" s="11">
        <f t="shared" si="163"/>
        <v>42094.218055555553</v>
      </c>
      <c r="U2590" s="10">
        <v>42042.342893518515</v>
      </c>
    </row>
    <row r="2591" spans="1:21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6" t="s">
        <v>8286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42422.202858796292</v>
      </c>
      <c r="T2591" s="11">
        <f t="shared" si="163"/>
        <v>42452.161192129628</v>
      </c>
      <c r="U2591" s="10">
        <v>42422.202858796292</v>
      </c>
    </row>
    <row r="2592" spans="1:21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6" t="s">
        <v>8286</v>
      </c>
      <c r="O2592">
        <f t="shared" si="160"/>
        <v>0</v>
      </c>
      <c r="P2592" t="str">
        <f t="shared" si="161"/>
        <v>0</v>
      </c>
      <c r="Q2592" t="s">
        <v>8336</v>
      </c>
      <c r="R2592" t="s">
        <v>8337</v>
      </c>
      <c r="S2592" s="10">
        <f t="shared" si="162"/>
        <v>42388.255752314813</v>
      </c>
      <c r="T2592" s="11">
        <f t="shared" si="163"/>
        <v>42395.255752314813</v>
      </c>
      <c r="U2592" s="10">
        <v>42388.255752314813</v>
      </c>
    </row>
    <row r="2593" spans="1:21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6" t="s">
        <v>8286</v>
      </c>
      <c r="O2593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42382.573194444441</v>
      </c>
      <c r="T2593" s="11">
        <f t="shared" si="163"/>
        <v>42442.531527777777</v>
      </c>
      <c r="U2593" s="10">
        <v>42382.573194444441</v>
      </c>
    </row>
    <row r="2594" spans="1:21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6" t="s">
        <v>8286</v>
      </c>
      <c r="O2594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41887.467835648145</v>
      </c>
      <c r="T2594" s="11">
        <f t="shared" si="163"/>
        <v>41917.467835648145</v>
      </c>
      <c r="U2594" s="10">
        <v>41887.467835648145</v>
      </c>
    </row>
    <row r="2595" spans="1:21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6" t="s">
        <v>8286</v>
      </c>
      <c r="O2595">
        <f t="shared" si="160"/>
        <v>0</v>
      </c>
      <c r="P2595" t="str">
        <f t="shared" si="161"/>
        <v>0</v>
      </c>
      <c r="Q2595" t="s">
        <v>8336</v>
      </c>
      <c r="R2595" t="s">
        <v>8337</v>
      </c>
      <c r="S2595" s="10">
        <f t="shared" si="162"/>
        <v>42089.511874999997</v>
      </c>
      <c r="T2595" s="11">
        <f t="shared" si="163"/>
        <v>42119.511874999997</v>
      </c>
      <c r="U2595" s="10">
        <v>42089.511874999997</v>
      </c>
    </row>
    <row r="2596" spans="1:21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6" t="s">
        <v>8286</v>
      </c>
      <c r="O259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41828.634583333333</v>
      </c>
      <c r="T2596" s="11">
        <f t="shared" si="163"/>
        <v>41858.634583333333</v>
      </c>
      <c r="U2596" s="10">
        <v>41828.634583333333</v>
      </c>
    </row>
    <row r="2597" spans="1:21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6" t="s">
        <v>8286</v>
      </c>
      <c r="O2597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10">
        <f t="shared" si="162"/>
        <v>42759.910879629628</v>
      </c>
      <c r="T2597" s="11">
        <f t="shared" si="163"/>
        <v>42789.910879629628</v>
      </c>
      <c r="U2597" s="10">
        <v>42759.910879629628</v>
      </c>
    </row>
    <row r="2598" spans="1:21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6" t="s">
        <v>8286</v>
      </c>
      <c r="O2598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10">
        <f t="shared" si="162"/>
        <v>41828.33112268518</v>
      </c>
      <c r="T2598" s="11">
        <f t="shared" si="163"/>
        <v>41858.33112268518</v>
      </c>
      <c r="U2598" s="10">
        <v>41828.33112268518</v>
      </c>
    </row>
    <row r="2599" spans="1:21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6" t="s">
        <v>8286</v>
      </c>
      <c r="O2599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10">
        <f t="shared" si="162"/>
        <v>42510.008298611108</v>
      </c>
      <c r="T2599" s="11">
        <f t="shared" si="163"/>
        <v>42540.008298611108</v>
      </c>
      <c r="U2599" s="10">
        <v>42510.008298611108</v>
      </c>
    </row>
    <row r="2600" spans="1:21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6" t="s">
        <v>8286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10">
        <f t="shared" si="162"/>
        <v>42240.506956018515</v>
      </c>
      <c r="T2600" s="11">
        <f t="shared" si="163"/>
        <v>42270.506956018515</v>
      </c>
      <c r="U2600" s="10">
        <v>42240.506956018515</v>
      </c>
    </row>
    <row r="2601" spans="1:21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6" t="s">
        <v>8286</v>
      </c>
      <c r="O2601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41809.420682870368</v>
      </c>
      <c r="T2601" s="11">
        <f t="shared" si="163"/>
        <v>41854.420682870368</v>
      </c>
      <c r="U2601" s="10">
        <v>41809.420682870368</v>
      </c>
    </row>
    <row r="2602" spans="1:21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6" t="s">
        <v>8286</v>
      </c>
      <c r="O2602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10">
        <f t="shared" si="162"/>
        <v>42394.567129629628</v>
      </c>
      <c r="T2602" s="11">
        <f t="shared" si="163"/>
        <v>42454.525462962956</v>
      </c>
      <c r="U2602" s="10">
        <v>42394.567129629628</v>
      </c>
    </row>
    <row r="2603" spans="1:21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6" t="s">
        <v>8303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10">
        <f t="shared" si="162"/>
        <v>41150.568854166668</v>
      </c>
      <c r="T2603" s="11">
        <f t="shared" si="163"/>
        <v>41164.832638888889</v>
      </c>
      <c r="U2603" s="10">
        <v>41150.568854166668</v>
      </c>
    </row>
    <row r="2604" spans="1:21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6" t="s">
        <v>8303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10">
        <f t="shared" si="162"/>
        <v>41915.413981481477</v>
      </c>
      <c r="T2604" s="11">
        <f t="shared" si="163"/>
        <v>41955.555555555555</v>
      </c>
      <c r="U2604" s="10">
        <v>41915.413981481477</v>
      </c>
    </row>
    <row r="2605" spans="1:21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6" t="s">
        <v>8303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41617.579328703701</v>
      </c>
      <c r="T2605" s="11">
        <f t="shared" si="163"/>
        <v>41631.579328703701</v>
      </c>
      <c r="U2605" s="10">
        <v>41617.579328703701</v>
      </c>
    </row>
    <row r="2606" spans="1:21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6" t="s">
        <v>8303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10">
        <f t="shared" si="162"/>
        <v>40997.717858796292</v>
      </c>
      <c r="T2606" s="11">
        <f t="shared" si="163"/>
        <v>41027.717858796292</v>
      </c>
      <c r="U2606" s="10">
        <v>40997.717858796292</v>
      </c>
    </row>
    <row r="2607" spans="1:21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6" t="s">
        <v>8303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10">
        <f t="shared" si="162"/>
        <v>42508.20821759259</v>
      </c>
      <c r="T2607" s="11">
        <f t="shared" si="163"/>
        <v>42538.20821759259</v>
      </c>
      <c r="U2607" s="10">
        <v>42508.20821759259</v>
      </c>
    </row>
    <row r="2608" spans="1:21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6" t="s">
        <v>8303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10">
        <f t="shared" si="162"/>
        <v>41726.379421296289</v>
      </c>
      <c r="T2608" s="11">
        <f t="shared" si="163"/>
        <v>41758.379421296289</v>
      </c>
      <c r="U2608" s="10">
        <v>41726.379421296289</v>
      </c>
    </row>
    <row r="2609" spans="1:21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6" t="s">
        <v>8303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10">
        <f t="shared" si="162"/>
        <v>42184.541342592587</v>
      </c>
      <c r="T2609" s="11">
        <f t="shared" si="163"/>
        <v>42227.749999999993</v>
      </c>
      <c r="U2609" s="10">
        <v>42184.541342592587</v>
      </c>
    </row>
    <row r="2610" spans="1:21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6" t="s">
        <v>8303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10">
        <f t="shared" si="162"/>
        <v>42767.468379629623</v>
      </c>
      <c r="T2610" s="11">
        <f t="shared" si="163"/>
        <v>42808.666666666664</v>
      </c>
      <c r="U2610" s="10">
        <v>42767.468379629623</v>
      </c>
    </row>
    <row r="2611" spans="1:21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6" t="s">
        <v>8303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10">
        <f t="shared" si="162"/>
        <v>41074.90452546296</v>
      </c>
      <c r="T2611" s="11">
        <f t="shared" si="163"/>
        <v>41104.90452546296</v>
      </c>
      <c r="U2611" s="10">
        <v>41074.90452546296</v>
      </c>
    </row>
    <row r="2612" spans="1:21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6" t="s">
        <v>8303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10">
        <f t="shared" si="162"/>
        <v>42564.547743055555</v>
      </c>
      <c r="T2612" s="11">
        <f t="shared" si="163"/>
        <v>42603.957638888889</v>
      </c>
      <c r="U2612" s="10">
        <v>42564.547743055555</v>
      </c>
    </row>
    <row r="2613" spans="1:21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6" t="s">
        <v>8303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10">
        <f t="shared" si="162"/>
        <v>42704.002476851849</v>
      </c>
      <c r="T2613" s="11">
        <f t="shared" si="163"/>
        <v>42737.624305555553</v>
      </c>
      <c r="U2613" s="10">
        <v>42704.002476851849</v>
      </c>
    </row>
    <row r="2614" spans="1:21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6" t="s">
        <v>8303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10">
        <f t="shared" si="162"/>
        <v>41981.809837962959</v>
      </c>
      <c r="T2614" s="11">
        <f t="shared" si="163"/>
        <v>42012.809837962959</v>
      </c>
      <c r="U2614" s="10">
        <v>41981.809837962959</v>
      </c>
    </row>
    <row r="2615" spans="1:21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6" t="s">
        <v>8303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10">
        <f t="shared" si="162"/>
        <v>41143.484884259255</v>
      </c>
      <c r="T2615" s="11">
        <f t="shared" si="163"/>
        <v>41173.484884259255</v>
      </c>
      <c r="U2615" s="10">
        <v>41143.484884259255</v>
      </c>
    </row>
    <row r="2616" spans="1:21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6" t="s">
        <v>8303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41730.375138888885</v>
      </c>
      <c r="T2616" s="11">
        <f t="shared" si="163"/>
        <v>41758.875</v>
      </c>
      <c r="U2616" s="10">
        <v>41730.375138888885</v>
      </c>
    </row>
    <row r="2617" spans="1:21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6" t="s">
        <v>8303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10">
        <f t="shared" si="162"/>
        <v>42453.163935185185</v>
      </c>
      <c r="T2617" s="11">
        <f t="shared" si="163"/>
        <v>42490.166666666664</v>
      </c>
      <c r="U2617" s="10">
        <v>42453.163935185185</v>
      </c>
    </row>
    <row r="2618" spans="1:21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6" t="s">
        <v>8303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10">
        <f t="shared" si="162"/>
        <v>42211.661215277774</v>
      </c>
      <c r="T2618" s="11">
        <f t="shared" si="163"/>
        <v>42241.661215277774</v>
      </c>
      <c r="U2618" s="10">
        <v>42211.661215277774</v>
      </c>
    </row>
    <row r="2619" spans="1:21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6" t="s">
        <v>8303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10">
        <f t="shared" si="162"/>
        <v>41902.541099537033</v>
      </c>
      <c r="T2619" s="11">
        <f t="shared" si="163"/>
        <v>41932.541099537033</v>
      </c>
      <c r="U2619" s="10">
        <v>41902.541099537033</v>
      </c>
    </row>
    <row r="2620" spans="1:21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6" t="s">
        <v>8303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10">
        <f t="shared" si="162"/>
        <v>42279.459039351852</v>
      </c>
      <c r="T2620" s="11">
        <f t="shared" si="163"/>
        <v>42339.500706018516</v>
      </c>
      <c r="U2620" s="10">
        <v>42279.459039351852</v>
      </c>
    </row>
    <row r="2621" spans="1:21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6" t="s">
        <v>8303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10">
        <f t="shared" si="162"/>
        <v>42273.55097222222</v>
      </c>
      <c r="T2621" s="11">
        <f t="shared" si="163"/>
        <v>42300.124999999993</v>
      </c>
      <c r="U2621" s="10">
        <v>42273.55097222222</v>
      </c>
    </row>
    <row r="2622" spans="1:21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6" t="s">
        <v>8303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10">
        <f t="shared" si="162"/>
        <v>42250.833819444444</v>
      </c>
      <c r="T2622" s="11">
        <f t="shared" si="163"/>
        <v>42287.708333333336</v>
      </c>
      <c r="U2622" s="10">
        <v>42250.833819444444</v>
      </c>
    </row>
    <row r="2623" spans="1:21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6" t="s">
        <v>8303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10">
        <f t="shared" si="162"/>
        <v>42115.414212962962</v>
      </c>
      <c r="T2623" s="11">
        <f t="shared" si="163"/>
        <v>42145.414212962962</v>
      </c>
      <c r="U2623" s="10">
        <v>42115.414212962962</v>
      </c>
    </row>
    <row r="2624" spans="1:21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6" t="s">
        <v>8303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10">
        <f t="shared" si="162"/>
        <v>42689.409907407404</v>
      </c>
      <c r="T2624" s="11">
        <f t="shared" si="163"/>
        <v>42734.409907407404</v>
      </c>
      <c r="U2624" s="10">
        <v>42689.409907407404</v>
      </c>
    </row>
    <row r="2625" spans="1:21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6" t="s">
        <v>8303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10">
        <f t="shared" si="162"/>
        <v>42691.923217592594</v>
      </c>
      <c r="T2625" s="11">
        <f t="shared" si="163"/>
        <v>42705.923217592594</v>
      </c>
      <c r="U2625" s="10">
        <v>42691.923217592594</v>
      </c>
    </row>
    <row r="2626" spans="1:21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6" t="s">
        <v>8303</v>
      </c>
      <c r="O262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10">
        <f t="shared" si="162"/>
        <v>41144.088217592587</v>
      </c>
      <c r="T2626" s="11">
        <f t="shared" si="163"/>
        <v>41165.088217592587</v>
      </c>
      <c r="U2626" s="10">
        <v>41144.088217592587</v>
      </c>
    </row>
    <row r="2627" spans="1:21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6" t="s">
        <v>8303</v>
      </c>
      <c r="O2627">
        <f t="shared" ref="O2627:O2690" si="164">(E2627/D2627)*100</f>
        <v>956</v>
      </c>
      <c r="P2627">
        <f t="shared" ref="P2627:P2690" si="165">IFERROR(E2627/L2627,"0")</f>
        <v>27.576923076923077</v>
      </c>
      <c r="Q2627" t="s">
        <v>8319</v>
      </c>
      <c r="R2627" t="s">
        <v>8355</v>
      </c>
      <c r="S2627" s="10">
        <f t="shared" ref="S2627:S2690" si="166">(J2627/86400)+25569+(-8/24)</f>
        <v>42658.476944444446</v>
      </c>
      <c r="T2627" s="11">
        <f t="shared" ref="T2627:T2690" si="167">(I2627/86400)+25569+(-8/24)</f>
        <v>42683.518611111103</v>
      </c>
      <c r="U2627" s="10">
        <v>42658.476944444446</v>
      </c>
    </row>
    <row r="2628" spans="1:21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6" t="s">
        <v>8303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42128.29478009259</v>
      </c>
      <c r="T2628" s="11">
        <f t="shared" si="167"/>
        <v>42158.29478009259</v>
      </c>
      <c r="U2628" s="10">
        <v>42128.29478009259</v>
      </c>
    </row>
    <row r="2629" spans="1:21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6" t="s">
        <v>8303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10">
        <f t="shared" si="166"/>
        <v>42304.496076388888</v>
      </c>
      <c r="T2629" s="11">
        <f t="shared" si="167"/>
        <v>42334.537743055553</v>
      </c>
      <c r="U2629" s="10">
        <v>42304.496076388888</v>
      </c>
    </row>
    <row r="2630" spans="1:21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6" t="s">
        <v>8303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10">
        <f t="shared" si="166"/>
        <v>41953.632719907408</v>
      </c>
      <c r="T2630" s="11">
        <f t="shared" si="167"/>
        <v>41973.632719907408</v>
      </c>
      <c r="U2630" s="10">
        <v>41953.632719907408</v>
      </c>
    </row>
    <row r="2631" spans="1:21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6" t="s">
        <v>8303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42108.205115740733</v>
      </c>
      <c r="T2631" s="11">
        <f t="shared" si="167"/>
        <v>42138.205115740733</v>
      </c>
      <c r="U2631" s="10">
        <v>42108.205115740733</v>
      </c>
    </row>
    <row r="2632" spans="1:21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6" t="s">
        <v>8303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10">
        <f t="shared" si="166"/>
        <v>42523.772129629629</v>
      </c>
      <c r="T2632" s="11">
        <f t="shared" si="167"/>
        <v>42551.083333333336</v>
      </c>
      <c r="U2632" s="10">
        <v>42523.772129629629</v>
      </c>
    </row>
    <row r="2633" spans="1:21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6" t="s">
        <v>8303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10">
        <f t="shared" si="166"/>
        <v>42217.835960648146</v>
      </c>
      <c r="T2633" s="11">
        <f t="shared" si="167"/>
        <v>42245.835960648146</v>
      </c>
      <c r="U2633" s="10">
        <v>42217.835960648146</v>
      </c>
    </row>
    <row r="2634" spans="1:21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6" t="s">
        <v>8303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10">
        <f t="shared" si="166"/>
        <v>42493.728460648148</v>
      </c>
      <c r="T2634" s="11">
        <f t="shared" si="167"/>
        <v>42518.728460648148</v>
      </c>
      <c r="U2634" s="10">
        <v>42493.728460648148</v>
      </c>
    </row>
    <row r="2635" spans="1:21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6" t="s">
        <v>8303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10">
        <f t="shared" si="166"/>
        <v>41667.489953703705</v>
      </c>
      <c r="T2635" s="11">
        <f t="shared" si="167"/>
        <v>41697.625</v>
      </c>
      <c r="U2635" s="10">
        <v>41667.489953703705</v>
      </c>
    </row>
    <row r="2636" spans="1:21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6" t="s">
        <v>8303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42612.323159722218</v>
      </c>
      <c r="T2636" s="11">
        <f t="shared" si="167"/>
        <v>42642.323159722218</v>
      </c>
      <c r="U2636" s="10">
        <v>42612.323159722218</v>
      </c>
    </row>
    <row r="2637" spans="1:21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6" t="s">
        <v>8303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10">
        <f t="shared" si="166"/>
        <v>42037.617604166669</v>
      </c>
      <c r="T2637" s="11">
        <f t="shared" si="167"/>
        <v>42072.575937499998</v>
      </c>
      <c r="U2637" s="10">
        <v>42037.617604166669</v>
      </c>
    </row>
    <row r="2638" spans="1:21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6" t="s">
        <v>8303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42636.281412037039</v>
      </c>
      <c r="T2638" s="11">
        <f t="shared" si="167"/>
        <v>42658.708333333336</v>
      </c>
      <c r="U2638" s="10">
        <v>42636.281412037039</v>
      </c>
    </row>
    <row r="2639" spans="1:21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6" t="s">
        <v>8303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10">
        <f t="shared" si="166"/>
        <v>42639.216145833336</v>
      </c>
      <c r="T2639" s="11">
        <f t="shared" si="167"/>
        <v>42655.216145833336</v>
      </c>
      <c r="U2639" s="10">
        <v>42639.216145833336</v>
      </c>
    </row>
    <row r="2640" spans="1:21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6" t="s">
        <v>8303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10">
        <f t="shared" si="166"/>
        <v>41989.57980324074</v>
      </c>
      <c r="T2640" s="11">
        <f t="shared" si="167"/>
        <v>42019.57980324074</v>
      </c>
      <c r="U2640" s="10">
        <v>41989.57980324074</v>
      </c>
    </row>
    <row r="2641" spans="1:21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6" t="s">
        <v>8303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10">
        <f t="shared" si="166"/>
        <v>42024.531805555554</v>
      </c>
      <c r="T2641" s="11">
        <f t="shared" si="167"/>
        <v>42054.531805555554</v>
      </c>
      <c r="U2641" s="10">
        <v>42024.531805555554</v>
      </c>
    </row>
    <row r="2642" spans="1:21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6" t="s">
        <v>8303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10">
        <f t="shared" si="166"/>
        <v>42102.827245370368</v>
      </c>
      <c r="T2642" s="11">
        <f t="shared" si="167"/>
        <v>42162.827245370368</v>
      </c>
      <c r="U2642" s="10">
        <v>42102.827245370368</v>
      </c>
    </row>
    <row r="2643" spans="1:21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6" t="s">
        <v>8303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41880.493784722217</v>
      </c>
      <c r="T2643" s="11">
        <f t="shared" si="167"/>
        <v>41897.506249999999</v>
      </c>
      <c r="U2643" s="10">
        <v>41880.493784722217</v>
      </c>
    </row>
    <row r="2644" spans="1:21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6" t="s">
        <v>8303</v>
      </c>
      <c r="O2644">
        <f t="shared" si="164"/>
        <v>0</v>
      </c>
      <c r="P2644" t="str">
        <f t="shared" si="165"/>
        <v>0</v>
      </c>
      <c r="Q2644" t="s">
        <v>8319</v>
      </c>
      <c r="R2644" t="s">
        <v>8355</v>
      </c>
      <c r="S2644" s="10">
        <f t="shared" si="166"/>
        <v>42535.91328703703</v>
      </c>
      <c r="T2644" s="11">
        <f t="shared" si="167"/>
        <v>42565.956249999996</v>
      </c>
      <c r="U2644" s="10">
        <v>42535.91328703703</v>
      </c>
    </row>
    <row r="2645" spans="1:21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6" t="s">
        <v>8303</v>
      </c>
      <c r="O2645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10">
        <f t="shared" si="166"/>
        <v>42689.249016203707</v>
      </c>
      <c r="T2645" s="11">
        <f t="shared" si="167"/>
        <v>42724.999305555553</v>
      </c>
      <c r="U2645" s="10">
        <v>42689.249016203707</v>
      </c>
    </row>
    <row r="2646" spans="1:21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6" t="s">
        <v>8303</v>
      </c>
      <c r="O264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10">
        <f t="shared" si="166"/>
        <v>42774.458738425928</v>
      </c>
      <c r="T2646" s="11">
        <f t="shared" si="167"/>
        <v>42804.458738425928</v>
      </c>
      <c r="U2646" s="10">
        <v>42774.458738425928</v>
      </c>
    </row>
    <row r="2647" spans="1:21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6" t="s">
        <v>8303</v>
      </c>
      <c r="O264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10">
        <f t="shared" si="166"/>
        <v>41921.509293981479</v>
      </c>
      <c r="T2647" s="11">
        <f t="shared" si="167"/>
        <v>41951.550960648143</v>
      </c>
      <c r="U2647" s="10">
        <v>41921.509293981479</v>
      </c>
    </row>
    <row r="2648" spans="1:21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6" t="s">
        <v>8303</v>
      </c>
      <c r="O2648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10">
        <f t="shared" si="166"/>
        <v>42225.97996527778</v>
      </c>
      <c r="T2648" s="11">
        <f t="shared" si="167"/>
        <v>42255.97996527778</v>
      </c>
      <c r="U2648" s="10">
        <v>42225.97996527778</v>
      </c>
    </row>
    <row r="2649" spans="1:21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6" t="s">
        <v>8303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42199.928460648145</v>
      </c>
      <c r="T2649" s="11">
        <f t="shared" si="167"/>
        <v>42229.928460648145</v>
      </c>
      <c r="U2649" s="10">
        <v>42199.928460648145</v>
      </c>
    </row>
    <row r="2650" spans="1:21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6" t="s">
        <v>8303</v>
      </c>
      <c r="O2650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10">
        <f t="shared" si="166"/>
        <v>42408.381481481476</v>
      </c>
      <c r="T2650" s="11">
        <f t="shared" si="167"/>
        <v>42438.381481481476</v>
      </c>
      <c r="U2650" s="10">
        <v>42408.381481481476</v>
      </c>
    </row>
    <row r="2651" spans="1:2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6" t="s">
        <v>8303</v>
      </c>
      <c r="O2651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10">
        <f t="shared" si="166"/>
        <v>42341.663668981484</v>
      </c>
      <c r="T2651" s="11">
        <f t="shared" si="167"/>
        <v>42401.663668981484</v>
      </c>
      <c r="U2651" s="10">
        <v>42341.663668981484</v>
      </c>
    </row>
    <row r="2652" spans="1:21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6" t="s">
        <v>8303</v>
      </c>
      <c r="O2652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42695.291006944441</v>
      </c>
      <c r="T2652" s="11">
        <f t="shared" si="167"/>
        <v>42725.291006944441</v>
      </c>
      <c r="U2652" s="10">
        <v>42695.291006944441</v>
      </c>
    </row>
    <row r="2653" spans="1:21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6" t="s">
        <v>8303</v>
      </c>
      <c r="O2653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10">
        <f t="shared" si="166"/>
        <v>42327.472326388888</v>
      </c>
      <c r="T2653" s="11">
        <f t="shared" si="167"/>
        <v>42355.472326388888</v>
      </c>
      <c r="U2653" s="10">
        <v>42327.472326388888</v>
      </c>
    </row>
    <row r="2654" spans="1:21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6" t="s">
        <v>8303</v>
      </c>
      <c r="O2654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10">
        <f t="shared" si="166"/>
        <v>41952.825520833336</v>
      </c>
      <c r="T2654" s="11">
        <f t="shared" si="167"/>
        <v>41982.825520833336</v>
      </c>
      <c r="U2654" s="10">
        <v>41952.825520833336</v>
      </c>
    </row>
    <row r="2655" spans="1:21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6" t="s">
        <v>8303</v>
      </c>
      <c r="O2655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10">
        <f t="shared" si="166"/>
        <v>41771.318599537037</v>
      </c>
      <c r="T2655" s="11">
        <f t="shared" si="167"/>
        <v>41802.833333333328</v>
      </c>
      <c r="U2655" s="10">
        <v>41771.318599537037</v>
      </c>
    </row>
    <row r="2656" spans="1:21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6" t="s">
        <v>8303</v>
      </c>
      <c r="O2656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42055.267662037033</v>
      </c>
      <c r="T2656" s="11">
        <f t="shared" si="167"/>
        <v>42115.225995370369</v>
      </c>
      <c r="U2656" s="10">
        <v>42055.267662037033</v>
      </c>
    </row>
    <row r="2657" spans="1:2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6" t="s">
        <v>8303</v>
      </c>
      <c r="O2657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10">
        <f t="shared" si="166"/>
        <v>42381.532951388886</v>
      </c>
      <c r="T2657" s="11">
        <f t="shared" si="167"/>
        <v>42409.499999999993</v>
      </c>
      <c r="U2657" s="10">
        <v>42381.532951388886</v>
      </c>
    </row>
    <row r="2658" spans="1:21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6" t="s">
        <v>8303</v>
      </c>
      <c r="O2658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10">
        <f t="shared" si="166"/>
        <v>42767.355185185188</v>
      </c>
      <c r="T2658" s="11">
        <f t="shared" si="167"/>
        <v>42806.458333333336</v>
      </c>
      <c r="U2658" s="10">
        <v>42767.355185185188</v>
      </c>
    </row>
    <row r="2659" spans="1:21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6" t="s">
        <v>8303</v>
      </c>
      <c r="O2659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10">
        <f t="shared" si="166"/>
        <v>42551.595520833333</v>
      </c>
      <c r="T2659" s="11">
        <f t="shared" si="167"/>
        <v>42584.729166666664</v>
      </c>
      <c r="U2659" s="10">
        <v>42551.595520833333</v>
      </c>
    </row>
    <row r="2660" spans="1:21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6" t="s">
        <v>8303</v>
      </c>
      <c r="O2660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42551.550856481474</v>
      </c>
      <c r="T2660" s="11">
        <f t="shared" si="167"/>
        <v>42581.550856481474</v>
      </c>
      <c r="U2660" s="10">
        <v>42551.550856481474</v>
      </c>
    </row>
    <row r="2661" spans="1:2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6" t="s">
        <v>8303</v>
      </c>
      <c r="O2661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42081.736226851848</v>
      </c>
      <c r="T2661" s="11">
        <f t="shared" si="167"/>
        <v>42111.736226851848</v>
      </c>
      <c r="U2661" s="10">
        <v>42081.736226851848</v>
      </c>
    </row>
    <row r="2662" spans="1:21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6" t="s">
        <v>8303</v>
      </c>
      <c r="O2662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42272.379837962959</v>
      </c>
      <c r="T2662" s="11">
        <f t="shared" si="167"/>
        <v>42332.421504629623</v>
      </c>
      <c r="U2662" s="10">
        <v>42272.379837962959</v>
      </c>
    </row>
    <row r="2663" spans="1:21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6" t="s">
        <v>8304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41542.625115740739</v>
      </c>
      <c r="T2663" s="11">
        <f t="shared" si="167"/>
        <v>41572.625115740739</v>
      </c>
      <c r="U2663" s="10">
        <v>41542.625115740739</v>
      </c>
    </row>
    <row r="2664" spans="1:21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6" t="s">
        <v>8304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42207.413344907407</v>
      </c>
      <c r="T2664" s="11">
        <f t="shared" si="167"/>
        <v>42237.413344907407</v>
      </c>
      <c r="U2664" s="10">
        <v>42207.413344907407</v>
      </c>
    </row>
    <row r="2665" spans="1:21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6" t="s">
        <v>8304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10">
        <f t="shared" si="166"/>
        <v>42222.28943287037</v>
      </c>
      <c r="T2665" s="11">
        <f t="shared" si="167"/>
        <v>42251.291666666664</v>
      </c>
      <c r="U2665" s="10">
        <v>42222.28943287037</v>
      </c>
    </row>
    <row r="2666" spans="1:21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6" t="s">
        <v>8304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10">
        <f t="shared" si="166"/>
        <v>42312.692094907405</v>
      </c>
      <c r="T2666" s="11">
        <f t="shared" si="167"/>
        <v>42346.957638888889</v>
      </c>
      <c r="U2666" s="10">
        <v>42312.692094907405</v>
      </c>
    </row>
    <row r="2667" spans="1:21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6" t="s">
        <v>8304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10">
        <f t="shared" si="166"/>
        <v>42083.562199074069</v>
      </c>
      <c r="T2667" s="11">
        <f t="shared" si="167"/>
        <v>42128.562199074069</v>
      </c>
      <c r="U2667" s="10">
        <v>42083.562199074069</v>
      </c>
    </row>
    <row r="2668" spans="1:21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6" t="s">
        <v>8304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10">
        <f t="shared" si="166"/>
        <v>42235.43100694444</v>
      </c>
      <c r="T2668" s="11">
        <f t="shared" si="167"/>
        <v>42272.541666666664</v>
      </c>
      <c r="U2668" s="10">
        <v>42235.43100694444</v>
      </c>
    </row>
    <row r="2669" spans="1:21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6" t="s">
        <v>8304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10">
        <f t="shared" si="166"/>
        <v>42380.592777777776</v>
      </c>
      <c r="T2669" s="11">
        <f t="shared" si="167"/>
        <v>42410.592777777776</v>
      </c>
      <c r="U2669" s="10">
        <v>42380.592777777776</v>
      </c>
    </row>
    <row r="2670" spans="1:21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6" t="s">
        <v>8304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10">
        <f t="shared" si="166"/>
        <v>42275.255381944444</v>
      </c>
      <c r="T2670" s="11">
        <f t="shared" si="167"/>
        <v>42317.272222222215</v>
      </c>
      <c r="U2670" s="10">
        <v>42275.255381944444</v>
      </c>
    </row>
    <row r="2671" spans="1:21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6" t="s">
        <v>8304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42318.702499999992</v>
      </c>
      <c r="T2671" s="11">
        <f t="shared" si="167"/>
        <v>42378.702499999992</v>
      </c>
      <c r="U2671" s="10">
        <v>42318.702499999992</v>
      </c>
    </row>
    <row r="2672" spans="1:21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6" t="s">
        <v>8304</v>
      </c>
      <c r="O2672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10">
        <f t="shared" si="166"/>
        <v>41820.687268518515</v>
      </c>
      <c r="T2672" s="11">
        <f t="shared" si="167"/>
        <v>41848.687268518515</v>
      </c>
      <c r="U2672" s="10">
        <v>41820.687268518515</v>
      </c>
    </row>
    <row r="2673" spans="1:21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6" t="s">
        <v>8304</v>
      </c>
      <c r="O2673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10">
        <f t="shared" si="166"/>
        <v>41962.41569444444</v>
      </c>
      <c r="T2673" s="11">
        <f t="shared" si="167"/>
        <v>41992.484722222223</v>
      </c>
      <c r="U2673" s="10">
        <v>41962.41569444444</v>
      </c>
    </row>
    <row r="2674" spans="1:21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6" t="s">
        <v>8304</v>
      </c>
      <c r="O2674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10">
        <f t="shared" si="166"/>
        <v>42344.550810185181</v>
      </c>
      <c r="T2674" s="11">
        <f t="shared" si="167"/>
        <v>42365.916666666664</v>
      </c>
      <c r="U2674" s="10">
        <v>42344.550810185181</v>
      </c>
    </row>
    <row r="2675" spans="1:21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6" t="s">
        <v>8304</v>
      </c>
      <c r="O267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10">
        <f t="shared" si="166"/>
        <v>41912.208321759259</v>
      </c>
      <c r="T2675" s="11">
        <f t="shared" si="167"/>
        <v>41941.614583333328</v>
      </c>
      <c r="U2675" s="10">
        <v>41912.208321759259</v>
      </c>
    </row>
    <row r="2676" spans="1:21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6" t="s">
        <v>8304</v>
      </c>
      <c r="O2676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10">
        <f t="shared" si="166"/>
        <v>42529.299421296295</v>
      </c>
      <c r="T2676" s="11">
        <f t="shared" si="167"/>
        <v>42555.874305555553</v>
      </c>
      <c r="U2676" s="10">
        <v>42529.299421296295</v>
      </c>
    </row>
    <row r="2677" spans="1:21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6" t="s">
        <v>8304</v>
      </c>
      <c r="O2677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10">
        <f t="shared" si="166"/>
        <v>41923.524178240739</v>
      </c>
      <c r="T2677" s="11">
        <f t="shared" si="167"/>
        <v>41953.565844907404</v>
      </c>
      <c r="U2677" s="10">
        <v>41923.524178240739</v>
      </c>
    </row>
    <row r="2678" spans="1:21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6" t="s">
        <v>8304</v>
      </c>
      <c r="O2678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10">
        <f t="shared" si="166"/>
        <v>42482.291365740741</v>
      </c>
      <c r="T2678" s="11">
        <f t="shared" si="167"/>
        <v>42512.291365740741</v>
      </c>
      <c r="U2678" s="10">
        <v>42482.291365740741</v>
      </c>
    </row>
    <row r="2679" spans="1:21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6" t="s">
        <v>8304</v>
      </c>
      <c r="O2679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10">
        <f t="shared" si="166"/>
        <v>41792.696099537039</v>
      </c>
      <c r="T2679" s="11">
        <f t="shared" si="167"/>
        <v>41822.696099537039</v>
      </c>
      <c r="U2679" s="10">
        <v>41792.696099537039</v>
      </c>
    </row>
    <row r="2680" spans="1:21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6" t="s">
        <v>8304</v>
      </c>
      <c r="O2680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42241.464872685181</v>
      </c>
      <c r="T2680" s="11">
        <f t="shared" si="167"/>
        <v>42271.464872685181</v>
      </c>
      <c r="U2680" s="10">
        <v>42241.464872685181</v>
      </c>
    </row>
    <row r="2681" spans="1:21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6" t="s">
        <v>8304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42032.667754629627</v>
      </c>
      <c r="T2681" s="11">
        <f t="shared" si="167"/>
        <v>42062.667754629627</v>
      </c>
      <c r="U2681" s="10">
        <v>42032.667754629627</v>
      </c>
    </row>
    <row r="2682" spans="1:2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6" t="s">
        <v>8304</v>
      </c>
      <c r="O2682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42435.878368055557</v>
      </c>
      <c r="T2682" s="11">
        <f t="shared" si="167"/>
        <v>42465.836701388886</v>
      </c>
      <c r="U2682" s="10">
        <v>42435.878368055557</v>
      </c>
    </row>
    <row r="2683" spans="1:21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6" t="s">
        <v>8286</v>
      </c>
      <c r="O2683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41805.561921296292</v>
      </c>
      <c r="T2683" s="11">
        <f t="shared" si="167"/>
        <v>41830.561921296292</v>
      </c>
      <c r="U2683" s="10">
        <v>41805.561921296292</v>
      </c>
    </row>
    <row r="2684" spans="1:21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6" t="s">
        <v>8286</v>
      </c>
      <c r="O2684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41932.538657407407</v>
      </c>
      <c r="T2684" s="11">
        <f t="shared" si="167"/>
        <v>41964.915972222218</v>
      </c>
      <c r="U2684" s="10">
        <v>41932.538657407407</v>
      </c>
    </row>
    <row r="2685" spans="1:21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6" t="s">
        <v>8286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42034.421759259254</v>
      </c>
      <c r="T2685" s="11">
        <f t="shared" si="167"/>
        <v>42064.421759259254</v>
      </c>
      <c r="U2685" s="10">
        <v>42034.421759259254</v>
      </c>
    </row>
    <row r="2686" spans="1:21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6" t="s">
        <v>8286</v>
      </c>
      <c r="O268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41820.581307870372</v>
      </c>
      <c r="T2686" s="11">
        <f t="shared" si="167"/>
        <v>41860.581307870372</v>
      </c>
      <c r="U2686" s="10">
        <v>41820.581307870372</v>
      </c>
    </row>
    <row r="2687" spans="1:21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6" t="s">
        <v>8286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42061.362615740734</v>
      </c>
      <c r="T2687" s="11">
        <f t="shared" si="167"/>
        <v>42121.32094907407</v>
      </c>
      <c r="U2687" s="10">
        <v>42061.362615740734</v>
      </c>
    </row>
    <row r="2688" spans="1:21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6" t="s">
        <v>8286</v>
      </c>
      <c r="O2688">
        <f t="shared" si="164"/>
        <v>0</v>
      </c>
      <c r="P2688" t="str">
        <f t="shared" si="165"/>
        <v>0</v>
      </c>
      <c r="Q2688" t="s">
        <v>8336</v>
      </c>
      <c r="R2688" t="s">
        <v>8337</v>
      </c>
      <c r="S2688" s="10">
        <f t="shared" si="166"/>
        <v>41892.641469907401</v>
      </c>
      <c r="T2688" s="11">
        <f t="shared" si="167"/>
        <v>41912.641469907401</v>
      </c>
      <c r="U2688" s="10">
        <v>41892.641469907401</v>
      </c>
    </row>
    <row r="2689" spans="1:21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6" t="s">
        <v>8286</v>
      </c>
      <c r="O2689">
        <f t="shared" si="164"/>
        <v>0</v>
      </c>
      <c r="P2689" t="str">
        <f t="shared" si="165"/>
        <v>0</v>
      </c>
      <c r="Q2689" t="s">
        <v>8336</v>
      </c>
      <c r="R2689" t="s">
        <v>8337</v>
      </c>
      <c r="S2689" s="10">
        <f t="shared" si="166"/>
        <v>42154.306921296295</v>
      </c>
      <c r="T2689" s="11">
        <f t="shared" si="167"/>
        <v>42184.306921296295</v>
      </c>
      <c r="U2689" s="10">
        <v>42154.306921296295</v>
      </c>
    </row>
    <row r="2690" spans="1:21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6" t="s">
        <v>8286</v>
      </c>
      <c r="O2690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10">
        <f t="shared" si="166"/>
        <v>42027.785532407404</v>
      </c>
      <c r="T2690" s="11">
        <f t="shared" si="167"/>
        <v>42058.791666666664</v>
      </c>
      <c r="U2690" s="10">
        <v>42027.785532407404</v>
      </c>
    </row>
    <row r="2691" spans="1:21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6" t="s">
        <v>8286</v>
      </c>
      <c r="O2691">
        <f t="shared" ref="O2691:O2754" si="168">(E2691/D2691)*100</f>
        <v>2.8571428571428571E-3</v>
      </c>
      <c r="P2691">
        <f t="shared" ref="P2691:P2754" si="169">IFERROR(E2691/L2691,"0")</f>
        <v>1</v>
      </c>
      <c r="Q2691" t="s">
        <v>8336</v>
      </c>
      <c r="R2691" t="s">
        <v>8337</v>
      </c>
      <c r="S2691" s="10">
        <f t="shared" ref="S2691:S2754" si="170">(J2691/86400)+25569+(-8/24)</f>
        <v>42551.62835648148</v>
      </c>
      <c r="T2691" s="11">
        <f t="shared" ref="T2691:T2754" si="171">(I2691/86400)+25569+(-8/24)</f>
        <v>42581.62835648148</v>
      </c>
      <c r="U2691" s="10">
        <v>42551.62835648148</v>
      </c>
    </row>
    <row r="2692" spans="1:21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6" t="s">
        <v>8286</v>
      </c>
      <c r="O2692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10">
        <f t="shared" si="170"/>
        <v>42112.77171296296</v>
      </c>
      <c r="T2692" s="11">
        <f t="shared" si="171"/>
        <v>42157.77171296296</v>
      </c>
      <c r="U2692" s="10">
        <v>42112.77171296296</v>
      </c>
    </row>
    <row r="2693" spans="1:21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6" t="s">
        <v>8286</v>
      </c>
      <c r="O2693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42089.390706018516</v>
      </c>
      <c r="T2693" s="11">
        <f t="shared" si="171"/>
        <v>42134.390706018516</v>
      </c>
      <c r="U2693" s="10">
        <v>42089.390706018516</v>
      </c>
    </row>
    <row r="2694" spans="1:21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6" t="s">
        <v>8286</v>
      </c>
      <c r="O2694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42058.000694444439</v>
      </c>
      <c r="T2694" s="11">
        <f t="shared" si="171"/>
        <v>42087.959027777775</v>
      </c>
      <c r="U2694" s="10">
        <v>42058.000694444439</v>
      </c>
    </row>
    <row r="2695" spans="1:21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6" t="s">
        <v>8286</v>
      </c>
      <c r="O269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10">
        <f t="shared" si="170"/>
        <v>41833.805162037032</v>
      </c>
      <c r="T2695" s="11">
        <f t="shared" si="171"/>
        <v>41863.805162037032</v>
      </c>
      <c r="U2695" s="10">
        <v>41833.805162037032</v>
      </c>
    </row>
    <row r="2696" spans="1:21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6" t="s">
        <v>8286</v>
      </c>
      <c r="O269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41877.807164351849</v>
      </c>
      <c r="T2696" s="11">
        <f t="shared" si="171"/>
        <v>41907.807164351849</v>
      </c>
      <c r="U2696" s="10">
        <v>41877.807164351849</v>
      </c>
    </row>
    <row r="2697" spans="1:21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6" t="s">
        <v>8286</v>
      </c>
      <c r="O2697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10">
        <f t="shared" si="170"/>
        <v>42047.848587962959</v>
      </c>
      <c r="T2697" s="11">
        <f t="shared" si="171"/>
        <v>42107.806921296295</v>
      </c>
      <c r="U2697" s="10">
        <v>42047.848587962959</v>
      </c>
    </row>
    <row r="2698" spans="1:21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6" t="s">
        <v>8286</v>
      </c>
      <c r="O2698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10">
        <f t="shared" si="170"/>
        <v>41964.511111111111</v>
      </c>
      <c r="T2698" s="11">
        <f t="shared" si="171"/>
        <v>41998.511111111111</v>
      </c>
      <c r="U2698" s="10">
        <v>41964.511111111111</v>
      </c>
    </row>
    <row r="2699" spans="1:21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6" t="s">
        <v>8286</v>
      </c>
      <c r="O2699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10">
        <f t="shared" si="170"/>
        <v>42187.606747685182</v>
      </c>
      <c r="T2699" s="11">
        <f t="shared" si="171"/>
        <v>42218.583333333336</v>
      </c>
      <c r="U2699" s="10">
        <v>42187.606747685182</v>
      </c>
    </row>
    <row r="2700" spans="1:21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6" t="s">
        <v>8286</v>
      </c>
      <c r="O2700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10">
        <f t="shared" si="170"/>
        <v>41787.564907407403</v>
      </c>
      <c r="T2700" s="11">
        <f t="shared" si="171"/>
        <v>41817.564907407403</v>
      </c>
      <c r="U2700" s="10">
        <v>41787.564907407403</v>
      </c>
    </row>
    <row r="2701" spans="1:21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6" t="s">
        <v>8286</v>
      </c>
      <c r="O2701">
        <f t="shared" si="168"/>
        <v>0</v>
      </c>
      <c r="P2701" t="str">
        <f t="shared" si="169"/>
        <v>0</v>
      </c>
      <c r="Q2701" t="s">
        <v>8336</v>
      </c>
      <c r="R2701" t="s">
        <v>8337</v>
      </c>
      <c r="S2701" s="10">
        <f t="shared" si="170"/>
        <v>41829.563229166662</v>
      </c>
      <c r="T2701" s="11">
        <f t="shared" si="171"/>
        <v>41859.563229166662</v>
      </c>
      <c r="U2701" s="10">
        <v>41829.563229166662</v>
      </c>
    </row>
    <row r="2702" spans="1:21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6" t="s">
        <v>8286</v>
      </c>
      <c r="O2702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41870.541342592587</v>
      </c>
      <c r="T2702" s="11">
        <f t="shared" si="171"/>
        <v>41900.541342592587</v>
      </c>
      <c r="U2702" s="10">
        <v>41870.541342592587</v>
      </c>
    </row>
    <row r="2703" spans="1:21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6" t="s">
        <v>8305</v>
      </c>
      <c r="O2703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10">
        <f t="shared" si="170"/>
        <v>42801.441365740735</v>
      </c>
      <c r="T2703" s="11">
        <f t="shared" si="171"/>
        <v>42832.399699074071</v>
      </c>
      <c r="U2703" s="10">
        <v>42801.441365740735</v>
      </c>
    </row>
    <row r="2704" spans="1:21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6" t="s">
        <v>8305</v>
      </c>
      <c r="O2704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10">
        <f t="shared" si="170"/>
        <v>42800.468483796292</v>
      </c>
      <c r="T2704" s="11">
        <f t="shared" si="171"/>
        <v>42830.426817129628</v>
      </c>
      <c r="U2704" s="10">
        <v>42800.468483796292</v>
      </c>
    </row>
    <row r="2705" spans="1:21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6" t="s">
        <v>8305</v>
      </c>
      <c r="O270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10">
        <f t="shared" si="170"/>
        <v>42756.356828703698</v>
      </c>
      <c r="T2705" s="11">
        <f t="shared" si="171"/>
        <v>42816.315162037034</v>
      </c>
      <c r="U2705" s="10">
        <v>42756.356828703698</v>
      </c>
    </row>
    <row r="2706" spans="1:21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6" t="s">
        <v>8305</v>
      </c>
      <c r="O270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10">
        <f t="shared" si="170"/>
        <v>42787.529097222221</v>
      </c>
      <c r="T2706" s="11">
        <f t="shared" si="171"/>
        <v>42830.48743055555</v>
      </c>
      <c r="U2706" s="10">
        <v>42787.529097222221</v>
      </c>
    </row>
    <row r="2707" spans="1:21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6" t="s">
        <v>8305</v>
      </c>
      <c r="O2707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10">
        <f t="shared" si="170"/>
        <v>42773.58284722222</v>
      </c>
      <c r="T2707" s="11">
        <f t="shared" si="171"/>
        <v>42818.541180555556</v>
      </c>
      <c r="U2707" s="10">
        <v>42773.58284722222</v>
      </c>
    </row>
    <row r="2708" spans="1:21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6" t="s">
        <v>8305</v>
      </c>
      <c r="O2708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10">
        <f t="shared" si="170"/>
        <v>41898.961608796293</v>
      </c>
      <c r="T2708" s="11">
        <f t="shared" si="171"/>
        <v>41927.957638888889</v>
      </c>
      <c r="U2708" s="10">
        <v>41898.961608796293</v>
      </c>
    </row>
    <row r="2709" spans="1:21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6" t="s">
        <v>8305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10">
        <f t="shared" si="170"/>
        <v>41391.449571759258</v>
      </c>
      <c r="T2709" s="11">
        <f t="shared" si="171"/>
        <v>41420.957638888889</v>
      </c>
      <c r="U2709" s="10">
        <v>41391.449571759258</v>
      </c>
    </row>
    <row r="2710" spans="1:21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6" t="s">
        <v>8305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10">
        <f t="shared" si="170"/>
        <v>42512.364884259259</v>
      </c>
      <c r="T2710" s="11">
        <f t="shared" si="171"/>
        <v>42572.364884259259</v>
      </c>
      <c r="U2710" s="10">
        <v>42512.364884259259</v>
      </c>
    </row>
    <row r="2711" spans="1:21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6" t="s">
        <v>8305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10">
        <f t="shared" si="170"/>
        <v>42611.816446759258</v>
      </c>
      <c r="T2711" s="11">
        <f t="shared" si="171"/>
        <v>42646.832638888889</v>
      </c>
      <c r="U2711" s="10">
        <v>42611.816446759258</v>
      </c>
    </row>
    <row r="2712" spans="1:21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6" t="s">
        <v>8305</v>
      </c>
      <c r="O2712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10">
        <f t="shared" si="170"/>
        <v>41827.896157407406</v>
      </c>
      <c r="T2712" s="11">
        <f t="shared" si="171"/>
        <v>41859.75</v>
      </c>
      <c r="U2712" s="10">
        <v>41827.896157407406</v>
      </c>
    </row>
    <row r="2713" spans="1:21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6" t="s">
        <v>8305</v>
      </c>
      <c r="O2713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10">
        <f t="shared" si="170"/>
        <v>41780.411921296291</v>
      </c>
      <c r="T2713" s="11">
        <f t="shared" si="171"/>
        <v>41810.584027777775</v>
      </c>
      <c r="U2713" s="10">
        <v>41780.411921296291</v>
      </c>
    </row>
    <row r="2714" spans="1:21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6" t="s">
        <v>8305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10">
        <f t="shared" si="170"/>
        <v>41431.728703703702</v>
      </c>
      <c r="T2714" s="11">
        <f t="shared" si="171"/>
        <v>41468.416666666664</v>
      </c>
      <c r="U2714" s="10">
        <v>41431.728703703702</v>
      </c>
    </row>
    <row r="2715" spans="1:21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6" t="s">
        <v>8305</v>
      </c>
      <c r="O271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10">
        <f t="shared" si="170"/>
        <v>42322.320416666662</v>
      </c>
      <c r="T2715" s="11">
        <f t="shared" si="171"/>
        <v>42362.320416666662</v>
      </c>
      <c r="U2715" s="10">
        <v>42322.320416666662</v>
      </c>
    </row>
    <row r="2716" spans="1:21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6" t="s">
        <v>8305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10">
        <f t="shared" si="170"/>
        <v>42629.321712962956</v>
      </c>
      <c r="T2716" s="11">
        <f t="shared" si="171"/>
        <v>42657.624999999993</v>
      </c>
      <c r="U2716" s="10">
        <v>42629.321712962956</v>
      </c>
    </row>
    <row r="2717" spans="1:21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6" t="s">
        <v>8305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10">
        <f t="shared" si="170"/>
        <v>42387.065138888887</v>
      </c>
      <c r="T2717" s="11">
        <f t="shared" si="171"/>
        <v>42421.065138888887</v>
      </c>
      <c r="U2717" s="10">
        <v>42387.065138888887</v>
      </c>
    </row>
    <row r="2718" spans="1:21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6" t="s">
        <v>8305</v>
      </c>
      <c r="O2718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10">
        <f t="shared" si="170"/>
        <v>42254.999918981477</v>
      </c>
      <c r="T2718" s="11">
        <f t="shared" si="171"/>
        <v>42284.999918981477</v>
      </c>
      <c r="U2718" s="10">
        <v>42254.999918981477</v>
      </c>
    </row>
    <row r="2719" spans="1:21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6" t="s">
        <v>8305</v>
      </c>
      <c r="O2719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10">
        <f t="shared" si="170"/>
        <v>41934.581585648142</v>
      </c>
      <c r="T2719" s="11">
        <f t="shared" si="171"/>
        <v>41979.623252314814</v>
      </c>
      <c r="U2719" s="10">
        <v>41934.581585648142</v>
      </c>
    </row>
    <row r="2720" spans="1:21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6" t="s">
        <v>8305</v>
      </c>
      <c r="O272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10">
        <f t="shared" si="170"/>
        <v>42465.263252314813</v>
      </c>
      <c r="T2720" s="11">
        <f t="shared" si="171"/>
        <v>42493.624999999993</v>
      </c>
      <c r="U2720" s="10">
        <v>42465.263252314813</v>
      </c>
    </row>
    <row r="2721" spans="1:21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6" t="s">
        <v>8305</v>
      </c>
      <c r="O272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10">
        <f t="shared" si="170"/>
        <v>42417.697847222218</v>
      </c>
      <c r="T2721" s="11">
        <f t="shared" si="171"/>
        <v>42477.656180555554</v>
      </c>
      <c r="U2721" s="10">
        <v>42417.697847222218</v>
      </c>
    </row>
    <row r="2722" spans="1:21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6" t="s">
        <v>8305</v>
      </c>
      <c r="O2722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10">
        <f t="shared" si="170"/>
        <v>42655.132557870369</v>
      </c>
      <c r="T2722" s="11">
        <f t="shared" si="171"/>
        <v>42685.174224537033</v>
      </c>
      <c r="U2722" s="10">
        <v>42655.132557870369</v>
      </c>
    </row>
    <row r="2723" spans="1:21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6" t="s">
        <v>8297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10">
        <f t="shared" si="170"/>
        <v>41493.210625</v>
      </c>
      <c r="T2723" s="11">
        <f t="shared" si="171"/>
        <v>41523.458333333328</v>
      </c>
      <c r="U2723" s="10">
        <v>41493.210625</v>
      </c>
    </row>
    <row r="2724" spans="1:21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6" t="s">
        <v>8297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10">
        <f t="shared" si="170"/>
        <v>42704.52376157407</v>
      </c>
      <c r="T2724" s="11">
        <f t="shared" si="171"/>
        <v>42764.52376157407</v>
      </c>
      <c r="U2724" s="10">
        <v>42704.52376157407</v>
      </c>
    </row>
    <row r="2725" spans="1:21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6" t="s">
        <v>8297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10">
        <f t="shared" si="170"/>
        <v>41944.505648148144</v>
      </c>
      <c r="T2725" s="11">
        <f t="shared" si="171"/>
        <v>42004.547314814808</v>
      </c>
      <c r="U2725" s="10">
        <v>41944.505648148144</v>
      </c>
    </row>
    <row r="2726" spans="1:21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6" t="s">
        <v>8297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10">
        <f t="shared" si="170"/>
        <v>42198.993738425925</v>
      </c>
      <c r="T2726" s="11">
        <f t="shared" si="171"/>
        <v>42230.993738425925</v>
      </c>
      <c r="U2726" s="10">
        <v>42198.993738425925</v>
      </c>
    </row>
    <row r="2727" spans="1:21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6" t="s">
        <v>8297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10">
        <f t="shared" si="170"/>
        <v>42745.41128472222</v>
      </c>
      <c r="T2727" s="11">
        <f t="shared" si="171"/>
        <v>42795.41128472222</v>
      </c>
      <c r="U2727" s="10">
        <v>42745.41128472222</v>
      </c>
    </row>
    <row r="2728" spans="1:2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6" t="s">
        <v>8297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10">
        <f t="shared" si="170"/>
        <v>42452.246655092589</v>
      </c>
      <c r="T2728" s="11">
        <f t="shared" si="171"/>
        <v>42482.246655092589</v>
      </c>
      <c r="U2728" s="10">
        <v>42452.246655092589</v>
      </c>
    </row>
    <row r="2729" spans="1:21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6" t="s">
        <v>8297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10">
        <f t="shared" si="170"/>
        <v>42198.343321759261</v>
      </c>
      <c r="T2729" s="11">
        <f t="shared" si="171"/>
        <v>42223.343321759261</v>
      </c>
      <c r="U2729" s="10">
        <v>42198.343321759261</v>
      </c>
    </row>
    <row r="2730" spans="1:21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6" t="s">
        <v>8297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10">
        <f t="shared" si="170"/>
        <v>42333.266597222224</v>
      </c>
      <c r="T2730" s="11">
        <f t="shared" si="171"/>
        <v>42368.266597222224</v>
      </c>
      <c r="U2730" s="10">
        <v>42333.266597222224</v>
      </c>
    </row>
    <row r="2731" spans="1:21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6" t="s">
        <v>8297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10">
        <f t="shared" si="170"/>
        <v>42094.907372685186</v>
      </c>
      <c r="T2731" s="11">
        <f t="shared" si="171"/>
        <v>42124.907372685186</v>
      </c>
      <c r="U2731" s="10">
        <v>42094.907372685186</v>
      </c>
    </row>
    <row r="2732" spans="1:21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6" t="s">
        <v>8297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10">
        <f t="shared" si="170"/>
        <v>41351.208043981482</v>
      </c>
      <c r="T2732" s="11">
        <f t="shared" si="171"/>
        <v>41386.208043981482</v>
      </c>
      <c r="U2732" s="10">
        <v>41351.208043981482</v>
      </c>
    </row>
    <row r="2733" spans="1:21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6" t="s">
        <v>8297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10">
        <f t="shared" si="170"/>
        <v>41872.192384259259</v>
      </c>
      <c r="T2733" s="11">
        <f t="shared" si="171"/>
        <v>41929.833333333328</v>
      </c>
      <c r="U2733" s="10">
        <v>41872.192384259259</v>
      </c>
    </row>
    <row r="2734" spans="1:21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6" t="s">
        <v>8297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10">
        <f t="shared" si="170"/>
        <v>41389.474861111106</v>
      </c>
      <c r="T2734" s="11">
        <f t="shared" si="171"/>
        <v>41421.666666666664</v>
      </c>
      <c r="U2734" s="10">
        <v>41389.474861111106</v>
      </c>
    </row>
    <row r="2735" spans="1:21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6" t="s">
        <v>8297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10">
        <f t="shared" si="170"/>
        <v>42043.939513888887</v>
      </c>
      <c r="T2735" s="11">
        <f t="shared" si="171"/>
        <v>42103.897847222215</v>
      </c>
      <c r="U2735" s="10">
        <v>42043.939513888887</v>
      </c>
    </row>
    <row r="2736" spans="1:21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6" t="s">
        <v>8297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10">
        <f t="shared" si="170"/>
        <v>42626.335555555554</v>
      </c>
      <c r="T2736" s="11">
        <f t="shared" si="171"/>
        <v>42656.582638888889</v>
      </c>
      <c r="U2736" s="10">
        <v>42626.335555555554</v>
      </c>
    </row>
    <row r="2737" spans="1:21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6" t="s">
        <v>8297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10">
        <f t="shared" si="170"/>
        <v>41315.787615740737</v>
      </c>
      <c r="T2737" s="11">
        <f t="shared" si="171"/>
        <v>41346.5</v>
      </c>
      <c r="U2737" s="10">
        <v>41315.787615740737</v>
      </c>
    </row>
    <row r="2738" spans="1:21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6" t="s">
        <v>8297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10">
        <f t="shared" si="170"/>
        <v>41722.333020833328</v>
      </c>
      <c r="T2738" s="11">
        <f t="shared" si="171"/>
        <v>41752.333020833328</v>
      </c>
      <c r="U2738" s="10">
        <v>41722.333020833328</v>
      </c>
    </row>
    <row r="2739" spans="1:21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6" t="s">
        <v>8297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10">
        <f t="shared" si="170"/>
        <v>41611.584340277775</v>
      </c>
      <c r="T2739" s="11">
        <f t="shared" si="171"/>
        <v>41654.458333333328</v>
      </c>
      <c r="U2739" s="10">
        <v>41611.584340277775</v>
      </c>
    </row>
    <row r="2740" spans="1:21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6" t="s">
        <v>8297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10">
        <f t="shared" si="170"/>
        <v>42619.810231481482</v>
      </c>
      <c r="T2740" s="11">
        <f t="shared" si="171"/>
        <v>42679.810231481482</v>
      </c>
      <c r="U2740" s="10">
        <v>42619.810231481482</v>
      </c>
    </row>
    <row r="2741" spans="1:21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6" t="s">
        <v>8297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10">
        <f t="shared" si="170"/>
        <v>41719.554594907408</v>
      </c>
      <c r="T2741" s="11">
        <f t="shared" si="171"/>
        <v>41764.554594907408</v>
      </c>
      <c r="U2741" s="10">
        <v>41719.554594907408</v>
      </c>
    </row>
    <row r="2742" spans="1:21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6" t="s">
        <v>8297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10">
        <f t="shared" si="170"/>
        <v>42044.698518518511</v>
      </c>
      <c r="T2742" s="11">
        <f t="shared" si="171"/>
        <v>42074.656851851854</v>
      </c>
      <c r="U2742" s="10">
        <v>42044.698518518511</v>
      </c>
    </row>
    <row r="2743" spans="1:21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6" t="s">
        <v>8306</v>
      </c>
      <c r="O2743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41911.324097222219</v>
      </c>
      <c r="T2743" s="11">
        <f t="shared" si="171"/>
        <v>41931.754861111105</v>
      </c>
      <c r="U2743" s="10">
        <v>41911.324097222219</v>
      </c>
    </row>
    <row r="2744" spans="1:21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6" t="s">
        <v>8306</v>
      </c>
      <c r="O2744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10">
        <f t="shared" si="170"/>
        <v>41030.386423611111</v>
      </c>
      <c r="T2744" s="11">
        <f t="shared" si="171"/>
        <v>41044.386423611111</v>
      </c>
      <c r="U2744" s="10">
        <v>41030.386423611111</v>
      </c>
    </row>
    <row r="2745" spans="1:21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6" t="s">
        <v>8306</v>
      </c>
      <c r="O2745">
        <f t="shared" si="168"/>
        <v>0</v>
      </c>
      <c r="P2745" t="str">
        <f t="shared" si="169"/>
        <v>0</v>
      </c>
      <c r="Q2745" t="s">
        <v>8322</v>
      </c>
      <c r="R2745" t="s">
        <v>8358</v>
      </c>
      <c r="S2745" s="10">
        <f t="shared" si="170"/>
        <v>42631.995451388888</v>
      </c>
      <c r="T2745" s="11">
        <f t="shared" si="171"/>
        <v>42661.995451388888</v>
      </c>
      <c r="U2745" s="10">
        <v>42631.995451388888</v>
      </c>
    </row>
    <row r="2746" spans="1:21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6" t="s">
        <v>8306</v>
      </c>
      <c r="O274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10">
        <f t="shared" si="170"/>
        <v>40937.729143518518</v>
      </c>
      <c r="T2746" s="11">
        <f t="shared" si="171"/>
        <v>40967.729143518518</v>
      </c>
      <c r="U2746" s="10">
        <v>40937.729143518518</v>
      </c>
    </row>
    <row r="2747" spans="1:21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6" t="s">
        <v>8306</v>
      </c>
      <c r="O2747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10">
        <f t="shared" si="170"/>
        <v>41044.654722222222</v>
      </c>
      <c r="T2747" s="11">
        <f t="shared" si="171"/>
        <v>41104.654722222222</v>
      </c>
      <c r="U2747" s="10">
        <v>41044.654722222222</v>
      </c>
    </row>
    <row r="2748" spans="1:21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6" t="s">
        <v>8306</v>
      </c>
      <c r="O2748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10">
        <f t="shared" si="170"/>
        <v>41850.44804398148</v>
      </c>
      <c r="T2748" s="11">
        <f t="shared" si="171"/>
        <v>41880.44804398148</v>
      </c>
      <c r="U2748" s="10">
        <v>41850.44804398148</v>
      </c>
    </row>
    <row r="2749" spans="1:21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6" t="s">
        <v>8306</v>
      </c>
      <c r="O2749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41044.314780092587</v>
      </c>
      <c r="T2749" s="11">
        <f t="shared" si="171"/>
        <v>41075.798611111109</v>
      </c>
      <c r="U2749" s="10">
        <v>41044.314780092587</v>
      </c>
    </row>
    <row r="2750" spans="1:21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6" t="s">
        <v>8306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42585.377337962964</v>
      </c>
      <c r="T2750" s="11">
        <f t="shared" si="171"/>
        <v>42615.377337962964</v>
      </c>
      <c r="U2750" s="10">
        <v>42585.377337962964</v>
      </c>
    </row>
    <row r="2751" spans="1:21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6" t="s">
        <v>8306</v>
      </c>
      <c r="O2751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42068.46570601852</v>
      </c>
      <c r="T2751" s="11">
        <f t="shared" si="171"/>
        <v>42098.424039351848</v>
      </c>
      <c r="U2751" s="10">
        <v>42068.46570601852</v>
      </c>
    </row>
    <row r="2752" spans="1:21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6" t="s">
        <v>8306</v>
      </c>
      <c r="O2752">
        <f t="shared" si="168"/>
        <v>0</v>
      </c>
      <c r="P2752" t="str">
        <f t="shared" si="169"/>
        <v>0</v>
      </c>
      <c r="Q2752" t="s">
        <v>8322</v>
      </c>
      <c r="R2752" t="s">
        <v>8358</v>
      </c>
      <c r="S2752" s="10">
        <f t="shared" si="170"/>
        <v>41078.566493055558</v>
      </c>
      <c r="T2752" s="11">
        <f t="shared" si="171"/>
        <v>41090.5</v>
      </c>
      <c r="U2752" s="10">
        <v>41078.566493055558</v>
      </c>
    </row>
    <row r="2753" spans="1:21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6" t="s">
        <v>8306</v>
      </c>
      <c r="O2753">
        <f t="shared" si="168"/>
        <v>0</v>
      </c>
      <c r="P2753" t="str">
        <f t="shared" si="169"/>
        <v>0</v>
      </c>
      <c r="Q2753" t="s">
        <v>8322</v>
      </c>
      <c r="R2753" t="s">
        <v>8358</v>
      </c>
      <c r="S2753" s="10">
        <f t="shared" si="170"/>
        <v>41747.553726851846</v>
      </c>
      <c r="T2753" s="11">
        <f t="shared" si="171"/>
        <v>41807.553726851846</v>
      </c>
      <c r="U2753" s="10">
        <v>41747.553726851846</v>
      </c>
    </row>
    <row r="2754" spans="1:21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6" t="s">
        <v>8306</v>
      </c>
      <c r="O2754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10">
        <f t="shared" si="170"/>
        <v>40855.431759259256</v>
      </c>
      <c r="T2754" s="11">
        <f t="shared" si="171"/>
        <v>40895.431759259256</v>
      </c>
      <c r="U2754" s="10">
        <v>40855.431759259256</v>
      </c>
    </row>
    <row r="2755" spans="1:21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6" t="s">
        <v>8306</v>
      </c>
      <c r="O2755">
        <f t="shared" ref="O2755:O2818" si="172">(E2755/D2755)*100</f>
        <v>19</v>
      </c>
      <c r="P2755">
        <f t="shared" ref="P2755:P2818" si="173">IFERROR(E2755/L2755,"0")</f>
        <v>47.5</v>
      </c>
      <c r="Q2755" t="s">
        <v>8322</v>
      </c>
      <c r="R2755" t="s">
        <v>8358</v>
      </c>
      <c r="S2755" s="10">
        <f t="shared" ref="S2755:S2818" si="174">(J2755/86400)+25569+(-8/24)</f>
        <v>41117.567395833328</v>
      </c>
      <c r="T2755" s="11">
        <f t="shared" ref="T2755:T2818" si="175">(I2755/86400)+25569+(-8/24)</f>
        <v>41147.567395833328</v>
      </c>
      <c r="U2755" s="10">
        <v>41117.567395833328</v>
      </c>
    </row>
    <row r="2756" spans="1:21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6" t="s">
        <v>8306</v>
      </c>
      <c r="O2756">
        <f t="shared" si="172"/>
        <v>0</v>
      </c>
      <c r="P2756" t="str">
        <f t="shared" si="173"/>
        <v>0</v>
      </c>
      <c r="Q2756" t="s">
        <v>8322</v>
      </c>
      <c r="R2756" t="s">
        <v>8358</v>
      </c>
      <c r="S2756" s="10">
        <f t="shared" si="174"/>
        <v>41863.302673611106</v>
      </c>
      <c r="T2756" s="11">
        <f t="shared" si="175"/>
        <v>41893.302673611106</v>
      </c>
      <c r="U2756" s="10">
        <v>41863.302673611106</v>
      </c>
    </row>
    <row r="2757" spans="1:21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6" t="s">
        <v>8306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10">
        <f t="shared" si="174"/>
        <v>42072.457488425927</v>
      </c>
      <c r="T2757" s="11">
        <f t="shared" si="175"/>
        <v>42102.457488425927</v>
      </c>
      <c r="U2757" s="10">
        <v>42072.457488425927</v>
      </c>
    </row>
    <row r="2758" spans="1:21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6" t="s">
        <v>8306</v>
      </c>
      <c r="O2758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10">
        <f t="shared" si="174"/>
        <v>41620.567141203697</v>
      </c>
      <c r="T2758" s="11">
        <f t="shared" si="175"/>
        <v>41650.567141203697</v>
      </c>
      <c r="U2758" s="10">
        <v>41620.567141203697</v>
      </c>
    </row>
    <row r="2759" spans="1:21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6" t="s">
        <v>8306</v>
      </c>
      <c r="O2759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42573.323287037034</v>
      </c>
      <c r="T2759" s="11">
        <f t="shared" si="175"/>
        <v>42588.323287037034</v>
      </c>
      <c r="U2759" s="10">
        <v>42573.323287037034</v>
      </c>
    </row>
    <row r="2760" spans="1:21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6" t="s">
        <v>8306</v>
      </c>
      <c r="O2760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42639.10859953703</v>
      </c>
      <c r="T2760" s="11">
        <f t="shared" si="175"/>
        <v>42653.10859953703</v>
      </c>
      <c r="U2760" s="10">
        <v>42639.10859953703</v>
      </c>
    </row>
    <row r="2761" spans="1:21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6" t="s">
        <v>8306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42524.033171296294</v>
      </c>
      <c r="T2761" s="11">
        <f t="shared" si="175"/>
        <v>42567.033171296294</v>
      </c>
      <c r="U2761" s="10">
        <v>42524.033171296294</v>
      </c>
    </row>
    <row r="2762" spans="1:21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6" t="s">
        <v>8306</v>
      </c>
      <c r="O2762">
        <f t="shared" si="172"/>
        <v>0</v>
      </c>
      <c r="P2762" t="str">
        <f t="shared" si="173"/>
        <v>0</v>
      </c>
      <c r="Q2762" t="s">
        <v>8322</v>
      </c>
      <c r="R2762" t="s">
        <v>8358</v>
      </c>
      <c r="S2762" s="10">
        <f t="shared" si="174"/>
        <v>41415.127986111111</v>
      </c>
      <c r="T2762" s="11">
        <f t="shared" si="175"/>
        <v>41445.127986111111</v>
      </c>
      <c r="U2762" s="10">
        <v>41415.127986111111</v>
      </c>
    </row>
    <row r="2763" spans="1:21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6" t="s">
        <v>8306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41246.73024305555</v>
      </c>
      <c r="T2763" s="11">
        <f t="shared" si="175"/>
        <v>41276.73024305555</v>
      </c>
      <c r="U2763" s="10">
        <v>41246.73024305555</v>
      </c>
    </row>
    <row r="2764" spans="1:21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6" t="s">
        <v>8306</v>
      </c>
      <c r="O2764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40926.703645833331</v>
      </c>
      <c r="T2764" s="11">
        <f t="shared" si="175"/>
        <v>40986.661979166667</v>
      </c>
      <c r="U2764" s="10">
        <v>40926.703645833331</v>
      </c>
    </row>
    <row r="2765" spans="1:21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6" t="s">
        <v>8306</v>
      </c>
      <c r="O2765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41373.246342592589</v>
      </c>
      <c r="T2765" s="11">
        <f t="shared" si="175"/>
        <v>41418.246342592589</v>
      </c>
      <c r="U2765" s="10">
        <v>41373.246342592589</v>
      </c>
    </row>
    <row r="2766" spans="1:21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6" t="s">
        <v>8306</v>
      </c>
      <c r="O276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41029.958692129629</v>
      </c>
      <c r="T2766" s="11">
        <f t="shared" si="175"/>
        <v>41059.458333333328</v>
      </c>
      <c r="U2766" s="10">
        <v>41029.958692129629</v>
      </c>
    </row>
    <row r="2767" spans="1:21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6" t="s">
        <v>8306</v>
      </c>
      <c r="O2767">
        <f t="shared" si="172"/>
        <v>0</v>
      </c>
      <c r="P2767" t="str">
        <f t="shared" si="173"/>
        <v>0</v>
      </c>
      <c r="Q2767" t="s">
        <v>8322</v>
      </c>
      <c r="R2767" t="s">
        <v>8358</v>
      </c>
      <c r="S2767" s="10">
        <f t="shared" si="174"/>
        <v>41194.245694444442</v>
      </c>
      <c r="T2767" s="11">
        <f t="shared" si="175"/>
        <v>41210.245694444442</v>
      </c>
      <c r="U2767" s="10">
        <v>41194.245694444442</v>
      </c>
    </row>
    <row r="2768" spans="1:21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6" t="s">
        <v>8306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40736.334699074076</v>
      </c>
      <c r="T2768" s="11">
        <f t="shared" si="175"/>
        <v>40766.334699074076</v>
      </c>
      <c r="U2768" s="10">
        <v>40736.334699074076</v>
      </c>
    </row>
    <row r="2769" spans="1:21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6" t="s">
        <v>8306</v>
      </c>
      <c r="O2769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10">
        <f t="shared" si="174"/>
        <v>42172.625578703701</v>
      </c>
      <c r="T2769" s="11">
        <f t="shared" si="175"/>
        <v>42232.625578703701</v>
      </c>
      <c r="U2769" s="10">
        <v>42172.625578703701</v>
      </c>
    </row>
    <row r="2770" spans="1:21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6" t="s">
        <v>8306</v>
      </c>
      <c r="O2770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10">
        <f t="shared" si="174"/>
        <v>40967.2815162037</v>
      </c>
      <c r="T2770" s="11">
        <f t="shared" si="175"/>
        <v>40997.239849537036</v>
      </c>
      <c r="U2770" s="10">
        <v>40967.2815162037</v>
      </c>
    </row>
    <row r="2771" spans="1:21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6" t="s">
        <v>8306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41745.492939814816</v>
      </c>
      <c r="T2771" s="11">
        <f t="shared" si="175"/>
        <v>41795.492939814816</v>
      </c>
      <c r="U2771" s="10">
        <v>41745.492939814816</v>
      </c>
    </row>
    <row r="2772" spans="1:21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6" t="s">
        <v>8306</v>
      </c>
      <c r="O2772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10">
        <f t="shared" si="174"/>
        <v>41686.371874999997</v>
      </c>
      <c r="T2772" s="11">
        <f t="shared" si="175"/>
        <v>41716.330208333333</v>
      </c>
      <c r="U2772" s="10">
        <v>41686.371874999997</v>
      </c>
    </row>
    <row r="2773" spans="1:21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6" t="s">
        <v>8306</v>
      </c>
      <c r="O2773">
        <f t="shared" si="172"/>
        <v>0</v>
      </c>
      <c r="P2773" t="str">
        <f t="shared" si="173"/>
        <v>0</v>
      </c>
      <c r="Q2773" t="s">
        <v>8322</v>
      </c>
      <c r="R2773" t="s">
        <v>8358</v>
      </c>
      <c r="S2773" s="10">
        <f t="shared" si="174"/>
        <v>41257.198379629626</v>
      </c>
      <c r="T2773" s="11">
        <f t="shared" si="175"/>
        <v>41306.375</v>
      </c>
      <c r="U2773" s="10">
        <v>41257.198379629626</v>
      </c>
    </row>
    <row r="2774" spans="1:21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6" t="s">
        <v>8306</v>
      </c>
      <c r="O2774">
        <f t="shared" si="172"/>
        <v>0</v>
      </c>
      <c r="P2774" t="str">
        <f t="shared" si="173"/>
        <v>0</v>
      </c>
      <c r="Q2774" t="s">
        <v>8322</v>
      </c>
      <c r="R2774" t="s">
        <v>8358</v>
      </c>
      <c r="S2774" s="10">
        <f t="shared" si="174"/>
        <v>41537.535810185182</v>
      </c>
      <c r="T2774" s="11">
        <f t="shared" si="175"/>
        <v>41552.535810185182</v>
      </c>
      <c r="U2774" s="10">
        <v>41537.535810185182</v>
      </c>
    </row>
    <row r="2775" spans="1:21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6" t="s">
        <v>8306</v>
      </c>
      <c r="O277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42474.531493055554</v>
      </c>
      <c r="T2775" s="11">
        <f t="shared" si="175"/>
        <v>42484.531493055554</v>
      </c>
      <c r="U2775" s="10">
        <v>42474.531493055554</v>
      </c>
    </row>
    <row r="2776" spans="1:21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6" t="s">
        <v>8306</v>
      </c>
      <c r="O2776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10">
        <f t="shared" si="174"/>
        <v>41310.793148148143</v>
      </c>
      <c r="T2776" s="11">
        <f t="shared" si="175"/>
        <v>41340.793148148143</v>
      </c>
      <c r="U2776" s="10">
        <v>41310.793148148143</v>
      </c>
    </row>
    <row r="2777" spans="1:21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6" t="s">
        <v>8306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40862.680023148147</v>
      </c>
      <c r="T2777" s="11">
        <f t="shared" si="175"/>
        <v>40892.680023148147</v>
      </c>
      <c r="U2777" s="10">
        <v>40862.680023148147</v>
      </c>
    </row>
    <row r="2778" spans="1:21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6" t="s">
        <v>8306</v>
      </c>
      <c r="O2778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10">
        <f t="shared" si="174"/>
        <v>42135.963842592588</v>
      </c>
      <c r="T2778" s="11">
        <f t="shared" si="175"/>
        <v>42166.963842592588</v>
      </c>
      <c r="U2778" s="10">
        <v>42135.963842592588</v>
      </c>
    </row>
    <row r="2779" spans="1:21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6" t="s">
        <v>8306</v>
      </c>
      <c r="O2779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42172.335694444446</v>
      </c>
      <c r="T2779" s="11">
        <f t="shared" si="175"/>
        <v>42202.335694444446</v>
      </c>
      <c r="U2779" s="10">
        <v>42172.335694444446</v>
      </c>
    </row>
    <row r="2780" spans="1:21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6" t="s">
        <v>8306</v>
      </c>
      <c r="O2780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10">
        <f t="shared" si="174"/>
        <v>41846.644745370366</v>
      </c>
      <c r="T2780" s="11">
        <f t="shared" si="175"/>
        <v>41876.644745370366</v>
      </c>
      <c r="U2780" s="10">
        <v>41846.644745370366</v>
      </c>
    </row>
    <row r="2781" spans="1:21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6" t="s">
        <v>8306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42300.252557870372</v>
      </c>
      <c r="T2781" s="11">
        <f t="shared" si="175"/>
        <v>42330.294224537036</v>
      </c>
      <c r="U2781" s="10">
        <v>42300.252557870372</v>
      </c>
    </row>
    <row r="2782" spans="1:21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6" t="s">
        <v>8306</v>
      </c>
      <c r="O2782">
        <f t="shared" si="172"/>
        <v>0</v>
      </c>
      <c r="P2782" t="str">
        <f t="shared" si="173"/>
        <v>0</v>
      </c>
      <c r="Q2782" t="s">
        <v>8322</v>
      </c>
      <c r="R2782" t="s">
        <v>8358</v>
      </c>
      <c r="S2782" s="10">
        <f t="shared" si="174"/>
        <v>42774.114444444444</v>
      </c>
      <c r="T2782" s="11">
        <f t="shared" si="175"/>
        <v>42804.114444444444</v>
      </c>
      <c r="U2782" s="10">
        <v>42774.114444444444</v>
      </c>
    </row>
    <row r="2783" spans="1:21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6" t="s">
        <v>8273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42018.608263888884</v>
      </c>
      <c r="T2783" s="11">
        <f t="shared" si="175"/>
        <v>42046.958333333336</v>
      </c>
      <c r="U2783" s="10">
        <v>42018.608263888884</v>
      </c>
    </row>
    <row r="2784" spans="1:21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6" t="s">
        <v>8273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10">
        <f t="shared" si="174"/>
        <v>42026.591643518514</v>
      </c>
      <c r="T2784" s="11">
        <f t="shared" si="175"/>
        <v>42051.874305555553</v>
      </c>
      <c r="U2784" s="10">
        <v>42026.591643518514</v>
      </c>
    </row>
    <row r="2785" spans="1:21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6" t="s">
        <v>8273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10">
        <f t="shared" si="174"/>
        <v>42103.201921296299</v>
      </c>
      <c r="T2785" s="11">
        <f t="shared" si="175"/>
        <v>42117.201921296299</v>
      </c>
      <c r="U2785" s="10">
        <v>42103.201921296299</v>
      </c>
    </row>
    <row r="2786" spans="1:21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6" t="s">
        <v>8273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10">
        <f t="shared" si="174"/>
        <v>41920.454201388886</v>
      </c>
      <c r="T2786" s="11">
        <f t="shared" si="175"/>
        <v>41941.454201388886</v>
      </c>
      <c r="U2786" s="10">
        <v>41920.454201388886</v>
      </c>
    </row>
    <row r="2787" spans="1:21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6" t="s">
        <v>8273</v>
      </c>
      <c r="O278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10">
        <f t="shared" si="174"/>
        <v>42557.856099537035</v>
      </c>
      <c r="T2787" s="11">
        <f t="shared" si="175"/>
        <v>42587.541666666664</v>
      </c>
      <c r="U2787" s="10">
        <v>42557.856099537035</v>
      </c>
    </row>
    <row r="2788" spans="1:21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6" t="s">
        <v>8273</v>
      </c>
      <c r="O2788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10">
        <f t="shared" si="174"/>
        <v>41815.235879629625</v>
      </c>
      <c r="T2788" s="11">
        <f t="shared" si="175"/>
        <v>41829.235879629625</v>
      </c>
      <c r="U2788" s="10">
        <v>41815.235879629625</v>
      </c>
    </row>
    <row r="2789" spans="1:21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6" t="s">
        <v>8273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41807.865185185183</v>
      </c>
      <c r="T2789" s="11">
        <f t="shared" si="175"/>
        <v>41837.865185185183</v>
      </c>
      <c r="U2789" s="10">
        <v>41807.865185185183</v>
      </c>
    </row>
    <row r="2790" spans="1:21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6" t="s">
        <v>8273</v>
      </c>
      <c r="O279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42550.36855324074</v>
      </c>
      <c r="T2790" s="11">
        <f t="shared" si="175"/>
        <v>42580.36855324074</v>
      </c>
      <c r="U2790" s="10">
        <v>42550.36855324074</v>
      </c>
    </row>
    <row r="2791" spans="1:21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6" t="s">
        <v>8273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10">
        <f t="shared" si="174"/>
        <v>42055.679791666662</v>
      </c>
      <c r="T2791" s="11">
        <f t="shared" si="175"/>
        <v>42074.833333333336</v>
      </c>
      <c r="U2791" s="10">
        <v>42055.679791666662</v>
      </c>
    </row>
    <row r="2792" spans="1:21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6" t="s">
        <v>8273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10">
        <f t="shared" si="174"/>
        <v>42016.605358796289</v>
      </c>
      <c r="T2792" s="11">
        <f t="shared" si="175"/>
        <v>42046.605358796289</v>
      </c>
      <c r="U2792" s="10">
        <v>42016.605358796289</v>
      </c>
    </row>
    <row r="2793" spans="1:21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6" t="s">
        <v>8273</v>
      </c>
      <c r="O2793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10">
        <f t="shared" si="174"/>
        <v>42591.566655092589</v>
      </c>
      <c r="T2793" s="11">
        <f t="shared" si="175"/>
        <v>42621.833333333336</v>
      </c>
      <c r="U2793" s="10">
        <v>42591.566655092589</v>
      </c>
    </row>
    <row r="2794" spans="1:21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6" t="s">
        <v>8273</v>
      </c>
      <c r="O279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10">
        <f t="shared" si="174"/>
        <v>42182.897673611107</v>
      </c>
      <c r="T2794" s="11">
        <f t="shared" si="175"/>
        <v>42227.897673611107</v>
      </c>
      <c r="U2794" s="10">
        <v>42182.897673611107</v>
      </c>
    </row>
    <row r="2795" spans="1:21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6" t="s">
        <v>8273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10">
        <f t="shared" si="174"/>
        <v>42176.085706018515</v>
      </c>
      <c r="T2795" s="11">
        <f t="shared" si="175"/>
        <v>42206.085706018515</v>
      </c>
      <c r="U2795" s="10">
        <v>42176.085706018515</v>
      </c>
    </row>
    <row r="2796" spans="1:21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6" t="s">
        <v>8273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42416.35832175926</v>
      </c>
      <c r="T2796" s="11">
        <f t="shared" si="175"/>
        <v>42432.458333333336</v>
      </c>
      <c r="U2796" s="10">
        <v>42416.35832175926</v>
      </c>
    </row>
    <row r="2797" spans="1:21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6" t="s">
        <v>8273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41780.192604166667</v>
      </c>
      <c r="T2797" s="11">
        <f t="shared" si="175"/>
        <v>41796.625</v>
      </c>
      <c r="U2797" s="10">
        <v>41780.192604166667</v>
      </c>
    </row>
    <row r="2798" spans="1:21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6" t="s">
        <v>8273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41795.194768518515</v>
      </c>
      <c r="T2798" s="11">
        <f t="shared" si="175"/>
        <v>41825.194768518515</v>
      </c>
      <c r="U2798" s="10">
        <v>41795.194768518515</v>
      </c>
    </row>
    <row r="2799" spans="1:21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6" t="s">
        <v>8273</v>
      </c>
      <c r="O2799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10">
        <f t="shared" si="174"/>
        <v>41798.606944444444</v>
      </c>
      <c r="T2799" s="11">
        <f t="shared" si="175"/>
        <v>41828.606944444444</v>
      </c>
      <c r="U2799" s="10">
        <v>41798.606944444444</v>
      </c>
    </row>
    <row r="2800" spans="1:21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6" t="s">
        <v>8273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10">
        <f t="shared" si="174"/>
        <v>42201.341678240737</v>
      </c>
      <c r="T2800" s="11">
        <f t="shared" si="175"/>
        <v>42216.333333333336</v>
      </c>
      <c r="U2800" s="10">
        <v>42201.341678240737</v>
      </c>
    </row>
    <row r="2801" spans="1:21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6" t="s">
        <v>8273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10">
        <f t="shared" si="174"/>
        <v>42506.93136574074</v>
      </c>
      <c r="T2801" s="11">
        <f t="shared" si="175"/>
        <v>42538.333333333336</v>
      </c>
      <c r="U2801" s="10">
        <v>42506.93136574074</v>
      </c>
    </row>
    <row r="2802" spans="1:21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6" t="s">
        <v>8273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10">
        <f t="shared" si="174"/>
        <v>41948.219513888886</v>
      </c>
      <c r="T2802" s="11">
        <f t="shared" si="175"/>
        <v>42008.219513888886</v>
      </c>
      <c r="U2802" s="10">
        <v>41948.219513888886</v>
      </c>
    </row>
    <row r="2803" spans="1:21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6" t="s">
        <v>8273</v>
      </c>
      <c r="O2803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10">
        <f t="shared" si="174"/>
        <v>41899.909826388888</v>
      </c>
      <c r="T2803" s="11">
        <f t="shared" si="175"/>
        <v>41922.125</v>
      </c>
      <c r="U2803" s="10">
        <v>41899.909826388888</v>
      </c>
    </row>
    <row r="2804" spans="1:21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6" t="s">
        <v>8273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10">
        <f t="shared" si="174"/>
        <v>42192.313738425924</v>
      </c>
      <c r="T2804" s="11">
        <f t="shared" si="175"/>
        <v>42222.313738425924</v>
      </c>
      <c r="U2804" s="10">
        <v>42192.313738425924</v>
      </c>
    </row>
    <row r="2805" spans="1:21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6" t="s">
        <v>8273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10">
        <f t="shared" si="174"/>
        <v>42157.732361111113</v>
      </c>
      <c r="T2805" s="11">
        <f t="shared" si="175"/>
        <v>42200.666666666664</v>
      </c>
      <c r="U2805" s="10">
        <v>42157.732361111113</v>
      </c>
    </row>
    <row r="2806" spans="1:21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6" t="s">
        <v>8273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41881.120254629626</v>
      </c>
      <c r="T2806" s="11">
        <f t="shared" si="175"/>
        <v>41911.120254629626</v>
      </c>
      <c r="U2806" s="10">
        <v>41881.120254629626</v>
      </c>
    </row>
    <row r="2807" spans="1:21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6" t="s">
        <v>8273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10">
        <f t="shared" si="174"/>
        <v>42213.1721412037</v>
      </c>
      <c r="T2807" s="11">
        <f t="shared" si="175"/>
        <v>42238.1721412037</v>
      </c>
      <c r="U2807" s="10">
        <v>42213.1721412037</v>
      </c>
    </row>
    <row r="2808" spans="1:21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6" t="s">
        <v>8273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42184.933912037035</v>
      </c>
      <c r="T2808" s="11">
        <f t="shared" si="175"/>
        <v>42221.124999999993</v>
      </c>
      <c r="U2808" s="10">
        <v>42184.933912037035</v>
      </c>
    </row>
    <row r="2809" spans="1:2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6" t="s">
        <v>8273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10">
        <f t="shared" si="174"/>
        <v>42154.539791666662</v>
      </c>
      <c r="T2809" s="11">
        <f t="shared" si="175"/>
        <v>42184.539791666662</v>
      </c>
      <c r="U2809" s="10">
        <v>42154.539791666662</v>
      </c>
    </row>
    <row r="2810" spans="1:21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6" t="s">
        <v>8273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10">
        <f t="shared" si="174"/>
        <v>42208.513136574074</v>
      </c>
      <c r="T2810" s="11">
        <f t="shared" si="175"/>
        <v>42238.513136574074</v>
      </c>
      <c r="U2810" s="10">
        <v>42208.513136574074</v>
      </c>
    </row>
    <row r="2811" spans="1:21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6" t="s">
        <v>8273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10">
        <f t="shared" si="174"/>
        <v>42451.163483796299</v>
      </c>
      <c r="T2811" s="11">
        <f t="shared" si="175"/>
        <v>42459.277083333327</v>
      </c>
      <c r="U2811" s="10">
        <v>42451.163483796299</v>
      </c>
    </row>
    <row r="2812" spans="1:21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6" t="s">
        <v>8273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10">
        <f t="shared" si="174"/>
        <v>41758.806296296294</v>
      </c>
      <c r="T2812" s="11">
        <f t="shared" si="175"/>
        <v>41790.832638888889</v>
      </c>
      <c r="U2812" s="10">
        <v>41758.806296296294</v>
      </c>
    </row>
    <row r="2813" spans="1:21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6" t="s">
        <v>8273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10">
        <f t="shared" si="174"/>
        <v>42028.163229166668</v>
      </c>
      <c r="T2813" s="11">
        <f t="shared" si="175"/>
        <v>42058.163229166668</v>
      </c>
      <c r="U2813" s="10">
        <v>42028.163229166668</v>
      </c>
    </row>
    <row r="2814" spans="1:21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6" t="s">
        <v>8273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10">
        <f t="shared" si="174"/>
        <v>42054.410856481474</v>
      </c>
      <c r="T2814" s="11">
        <f t="shared" si="175"/>
        <v>42099.833333333336</v>
      </c>
      <c r="U2814" s="10">
        <v>42054.410856481474</v>
      </c>
    </row>
    <row r="2815" spans="1:21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6" t="s">
        <v>8273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10">
        <f t="shared" si="174"/>
        <v>42693.409270833326</v>
      </c>
      <c r="T2815" s="11">
        <f t="shared" si="175"/>
        <v>42718.409270833326</v>
      </c>
      <c r="U2815" s="10">
        <v>42693.409270833326</v>
      </c>
    </row>
    <row r="2816" spans="1:21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6" t="s">
        <v>8273</v>
      </c>
      <c r="O281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42103.066145833327</v>
      </c>
      <c r="T2816" s="11">
        <f t="shared" si="175"/>
        <v>42133.066145833327</v>
      </c>
      <c r="U2816" s="10">
        <v>42103.066145833327</v>
      </c>
    </row>
    <row r="2817" spans="1:21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6" t="s">
        <v>8273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10">
        <f t="shared" si="174"/>
        <v>42559.443391203698</v>
      </c>
      <c r="T2817" s="11">
        <f t="shared" si="175"/>
        <v>42589.443391203698</v>
      </c>
      <c r="U2817" s="10">
        <v>42559.443391203698</v>
      </c>
    </row>
    <row r="2818" spans="1:21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6" t="s">
        <v>8273</v>
      </c>
      <c r="O2818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10">
        <f t="shared" si="174"/>
        <v>42188.134166666663</v>
      </c>
      <c r="T2818" s="11">
        <f t="shared" si="175"/>
        <v>42218.333333333336</v>
      </c>
      <c r="U2818" s="10">
        <v>42188.134166666663</v>
      </c>
    </row>
    <row r="2819" spans="1:21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6" t="s">
        <v>8273</v>
      </c>
      <c r="O2819">
        <f t="shared" ref="O2819:O2882" si="176">(E2819/D2819)*100</f>
        <v>130</v>
      </c>
      <c r="P2819">
        <f t="shared" ref="P2819:P2882" si="177">IFERROR(E2819/L2819,"0")</f>
        <v>23.636363636363637</v>
      </c>
      <c r="Q2819" t="s">
        <v>8317</v>
      </c>
      <c r="R2819" t="s">
        <v>8318</v>
      </c>
      <c r="S2819" s="10">
        <f t="shared" ref="S2819:S2882" si="178">(J2819/86400)+25569+(-8/24)</f>
        <v>42023.30164351852</v>
      </c>
      <c r="T2819" s="11">
        <f t="shared" ref="T2819:T2882" si="179">(I2819/86400)+25569+(-8/24)</f>
        <v>42063.30164351852</v>
      </c>
      <c r="U2819" s="10">
        <v>42023.30164351852</v>
      </c>
    </row>
    <row r="2820" spans="1:21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6" t="s">
        <v>8273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10">
        <f t="shared" si="178"/>
        <v>42250.264884259253</v>
      </c>
      <c r="T2820" s="11">
        <f t="shared" si="179"/>
        <v>42270.264884259253</v>
      </c>
      <c r="U2820" s="10">
        <v>42250.264884259253</v>
      </c>
    </row>
    <row r="2821" spans="1:21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6" t="s">
        <v>8273</v>
      </c>
      <c r="O282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10">
        <f t="shared" si="178"/>
        <v>42139.192233796297</v>
      </c>
      <c r="T2821" s="11">
        <f t="shared" si="179"/>
        <v>42169.192233796297</v>
      </c>
      <c r="U2821" s="10">
        <v>42139.192233796297</v>
      </c>
    </row>
    <row r="2822" spans="1:21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6" t="s">
        <v>8273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42401.277650462966</v>
      </c>
      <c r="T2822" s="11">
        <f t="shared" si="179"/>
        <v>42425.666666666664</v>
      </c>
      <c r="U2822" s="10">
        <v>42401.277650462966</v>
      </c>
    </row>
    <row r="2823" spans="1:21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6" t="s">
        <v>8273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10">
        <f t="shared" si="178"/>
        <v>41875.589525462965</v>
      </c>
      <c r="T2823" s="11">
        <f t="shared" si="179"/>
        <v>41905.589525462965</v>
      </c>
      <c r="U2823" s="10">
        <v>41875.589525462965</v>
      </c>
    </row>
    <row r="2824" spans="1:21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6" t="s">
        <v>8273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10">
        <f t="shared" si="178"/>
        <v>42060.350601851846</v>
      </c>
      <c r="T2824" s="11">
        <f t="shared" si="179"/>
        <v>42090.308935185181</v>
      </c>
      <c r="U2824" s="10">
        <v>42060.350601851846</v>
      </c>
    </row>
    <row r="2825" spans="1:21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6" t="s">
        <v>8273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10">
        <f t="shared" si="178"/>
        <v>42066.678310185183</v>
      </c>
      <c r="T2825" s="11">
        <f t="shared" si="179"/>
        <v>42094.624305555553</v>
      </c>
      <c r="U2825" s="10">
        <v>42066.678310185183</v>
      </c>
    </row>
    <row r="2826" spans="1:21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6" t="s">
        <v>8273</v>
      </c>
      <c r="O282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10">
        <f t="shared" si="178"/>
        <v>42135.9374537037</v>
      </c>
      <c r="T2826" s="11">
        <f t="shared" si="179"/>
        <v>42167.738194444442</v>
      </c>
      <c r="U2826" s="10">
        <v>42135.9374537037</v>
      </c>
    </row>
    <row r="2827" spans="1:21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6" t="s">
        <v>8273</v>
      </c>
      <c r="O282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10">
        <f t="shared" si="178"/>
        <v>42312.459328703706</v>
      </c>
      <c r="T2827" s="11">
        <f t="shared" si="179"/>
        <v>42342.459328703706</v>
      </c>
      <c r="U2827" s="10">
        <v>42312.459328703706</v>
      </c>
    </row>
    <row r="2828" spans="1:21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6" t="s">
        <v>8273</v>
      </c>
      <c r="O2828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10">
        <f t="shared" si="178"/>
        <v>42170.701527777775</v>
      </c>
      <c r="T2828" s="11">
        <f t="shared" si="179"/>
        <v>42194.958333333336</v>
      </c>
      <c r="U2828" s="10">
        <v>42170.701527777775</v>
      </c>
    </row>
    <row r="2829" spans="1:21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6" t="s">
        <v>8273</v>
      </c>
      <c r="O2829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10">
        <f t="shared" si="178"/>
        <v>42494.350300925922</v>
      </c>
      <c r="T2829" s="11">
        <f t="shared" si="179"/>
        <v>42524.354166666664</v>
      </c>
      <c r="U2829" s="10">
        <v>42494.350300925922</v>
      </c>
    </row>
    <row r="2830" spans="1:21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6" t="s">
        <v>8273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10">
        <f t="shared" si="178"/>
        <v>42253.931354166663</v>
      </c>
      <c r="T2830" s="11">
        <f t="shared" si="179"/>
        <v>42279.624999999993</v>
      </c>
      <c r="U2830" s="10">
        <v>42253.931354166663</v>
      </c>
    </row>
    <row r="2831" spans="1:21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6" t="s">
        <v>8273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10">
        <f t="shared" si="178"/>
        <v>42495.100902777776</v>
      </c>
      <c r="T2831" s="11">
        <f t="shared" si="179"/>
        <v>42523.100902777776</v>
      </c>
      <c r="U2831" s="10">
        <v>42495.100902777776</v>
      </c>
    </row>
    <row r="2832" spans="1:21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6" t="s">
        <v>8273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10">
        <f t="shared" si="178"/>
        <v>41758.506342592591</v>
      </c>
      <c r="T2832" s="11">
        <f t="shared" si="179"/>
        <v>41770.832638888889</v>
      </c>
      <c r="U2832" s="10">
        <v>41758.506342592591</v>
      </c>
    </row>
    <row r="2833" spans="1:21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6" t="s">
        <v>8273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10">
        <f t="shared" si="178"/>
        <v>42171.491550925923</v>
      </c>
      <c r="T2833" s="11">
        <f t="shared" si="179"/>
        <v>42201.491550925923</v>
      </c>
      <c r="U2833" s="10">
        <v>42171.491550925923</v>
      </c>
    </row>
    <row r="2834" spans="1:21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6" t="s">
        <v>8273</v>
      </c>
      <c r="O283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10">
        <f t="shared" si="178"/>
        <v>41938.376087962963</v>
      </c>
      <c r="T2834" s="11">
        <f t="shared" si="179"/>
        <v>41966.583333333336</v>
      </c>
      <c r="U2834" s="10">
        <v>41938.376087962963</v>
      </c>
    </row>
    <row r="2835" spans="1:2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6" t="s">
        <v>8273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10">
        <f t="shared" si="178"/>
        <v>42267.794363425921</v>
      </c>
      <c r="T2835" s="11">
        <f t="shared" si="179"/>
        <v>42287.749999999993</v>
      </c>
      <c r="U2835" s="10">
        <v>42267.794363425921</v>
      </c>
    </row>
    <row r="2836" spans="1:21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6" t="s">
        <v>8273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10">
        <f t="shared" si="178"/>
        <v>42019.626504629625</v>
      </c>
      <c r="T2836" s="11">
        <f t="shared" si="179"/>
        <v>42034.626504629625</v>
      </c>
      <c r="U2836" s="10">
        <v>42019.626504629625</v>
      </c>
    </row>
    <row r="2837" spans="1:21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6" t="s">
        <v>8273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10">
        <f t="shared" si="178"/>
        <v>42313.370567129627</v>
      </c>
      <c r="T2837" s="11">
        <f t="shared" si="179"/>
        <v>42342.666666666664</v>
      </c>
      <c r="U2837" s="10">
        <v>42313.370567129627</v>
      </c>
    </row>
    <row r="2838" spans="1:21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6" t="s">
        <v>8273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10">
        <f t="shared" si="178"/>
        <v>42745.928449074076</v>
      </c>
      <c r="T2838" s="11">
        <f t="shared" si="179"/>
        <v>42783.874305555553</v>
      </c>
      <c r="U2838" s="10">
        <v>42745.928449074076</v>
      </c>
    </row>
    <row r="2839" spans="1:21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6" t="s">
        <v>8273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10">
        <f t="shared" si="178"/>
        <v>42307.575046296297</v>
      </c>
      <c r="T2839" s="11">
        <f t="shared" si="179"/>
        <v>42347.616712962961</v>
      </c>
      <c r="U2839" s="10">
        <v>42307.575046296297</v>
      </c>
    </row>
    <row r="2840" spans="1:21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6" t="s">
        <v>8273</v>
      </c>
      <c r="O284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10">
        <f t="shared" si="178"/>
        <v>41842.274259259255</v>
      </c>
      <c r="T2840" s="11">
        <f t="shared" si="179"/>
        <v>41864.583333333328</v>
      </c>
      <c r="U2840" s="10">
        <v>41842.274259259255</v>
      </c>
    </row>
    <row r="2841" spans="1:21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6" t="s">
        <v>8273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10">
        <f t="shared" si="178"/>
        <v>41852.906874999993</v>
      </c>
      <c r="T2841" s="11">
        <f t="shared" si="179"/>
        <v>41875.874305555553</v>
      </c>
      <c r="U2841" s="10">
        <v>41852.906874999993</v>
      </c>
    </row>
    <row r="2842" spans="1:21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6" t="s">
        <v>8273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10">
        <f t="shared" si="178"/>
        <v>42059.702303240738</v>
      </c>
      <c r="T2842" s="11">
        <f t="shared" si="179"/>
        <v>42081.374999999993</v>
      </c>
      <c r="U2842" s="10">
        <v>42059.702303240738</v>
      </c>
    </row>
    <row r="2843" spans="1:21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6" t="s">
        <v>8273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42291.406215277777</v>
      </c>
      <c r="T2843" s="11">
        <f t="shared" si="179"/>
        <v>42351.447881944441</v>
      </c>
      <c r="U2843" s="10">
        <v>42291.406215277777</v>
      </c>
    </row>
    <row r="2844" spans="1:21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6" t="s">
        <v>8273</v>
      </c>
      <c r="O2844">
        <f t="shared" si="176"/>
        <v>0</v>
      </c>
      <c r="P2844" t="str">
        <f t="shared" si="177"/>
        <v>0</v>
      </c>
      <c r="Q2844" t="s">
        <v>8317</v>
      </c>
      <c r="R2844" t="s">
        <v>8318</v>
      </c>
      <c r="S2844" s="10">
        <f t="shared" si="178"/>
        <v>41784.619155092594</v>
      </c>
      <c r="T2844" s="11">
        <f t="shared" si="179"/>
        <v>41811.125</v>
      </c>
      <c r="U2844" s="10">
        <v>41784.619155092594</v>
      </c>
    </row>
    <row r="2845" spans="1:21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6" t="s">
        <v>8273</v>
      </c>
      <c r="O2845">
        <f t="shared" si="176"/>
        <v>0</v>
      </c>
      <c r="P2845" t="str">
        <f t="shared" si="177"/>
        <v>0</v>
      </c>
      <c r="Q2845" t="s">
        <v>8317</v>
      </c>
      <c r="R2845" t="s">
        <v>8318</v>
      </c>
      <c r="S2845" s="10">
        <f t="shared" si="178"/>
        <v>42492.404513888883</v>
      </c>
      <c r="T2845" s="11">
        <f t="shared" si="179"/>
        <v>42533.833333333336</v>
      </c>
      <c r="U2845" s="10">
        <v>42492.404513888883</v>
      </c>
    </row>
    <row r="2846" spans="1:21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6" t="s">
        <v>8273</v>
      </c>
      <c r="O284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42709.212731481479</v>
      </c>
      <c r="T2846" s="11">
        <f t="shared" si="179"/>
        <v>42739.212731481479</v>
      </c>
      <c r="U2846" s="10">
        <v>42709.212731481479</v>
      </c>
    </row>
    <row r="2847" spans="1:21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6" t="s">
        <v>8273</v>
      </c>
      <c r="O2847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10">
        <f t="shared" si="178"/>
        <v>42102.683252314811</v>
      </c>
      <c r="T2847" s="11">
        <f t="shared" si="179"/>
        <v>42162.683252314811</v>
      </c>
      <c r="U2847" s="10">
        <v>42102.683252314811</v>
      </c>
    </row>
    <row r="2848" spans="1:21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6" t="s">
        <v>8273</v>
      </c>
      <c r="O2848">
        <f t="shared" si="176"/>
        <v>0</v>
      </c>
      <c r="P2848" t="str">
        <f t="shared" si="177"/>
        <v>0</v>
      </c>
      <c r="Q2848" t="s">
        <v>8317</v>
      </c>
      <c r="R2848" t="s">
        <v>8318</v>
      </c>
      <c r="S2848" s="10">
        <f t="shared" si="178"/>
        <v>42108.358726851853</v>
      </c>
      <c r="T2848" s="11">
        <f t="shared" si="179"/>
        <v>42153.358726851853</v>
      </c>
      <c r="U2848" s="10">
        <v>42108.358726851853</v>
      </c>
    </row>
    <row r="2849" spans="1:21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6" t="s">
        <v>8273</v>
      </c>
      <c r="O2849">
        <f t="shared" si="176"/>
        <v>0</v>
      </c>
      <c r="P2849" t="str">
        <f t="shared" si="177"/>
        <v>0</v>
      </c>
      <c r="Q2849" t="s">
        <v>8317</v>
      </c>
      <c r="R2849" t="s">
        <v>8318</v>
      </c>
      <c r="S2849" s="10">
        <f t="shared" si="178"/>
        <v>42453.472974537035</v>
      </c>
      <c r="T2849" s="11">
        <f t="shared" si="179"/>
        <v>42513.472974537035</v>
      </c>
      <c r="U2849" s="10">
        <v>42453.472974537035</v>
      </c>
    </row>
    <row r="2850" spans="1:21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6" t="s">
        <v>8273</v>
      </c>
      <c r="O2850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10">
        <f t="shared" si="178"/>
        <v>42123.315497685187</v>
      </c>
      <c r="T2850" s="11">
        <f t="shared" si="179"/>
        <v>42153.315497685187</v>
      </c>
      <c r="U2850" s="10">
        <v>42123.315497685187</v>
      </c>
    </row>
    <row r="2851" spans="1:21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6" t="s">
        <v>8273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42453.094907407409</v>
      </c>
      <c r="T2851" s="11">
        <f t="shared" si="179"/>
        <v>42483.094907407409</v>
      </c>
      <c r="U2851" s="10">
        <v>42453.094907407409</v>
      </c>
    </row>
    <row r="2852" spans="1:21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6" t="s">
        <v>8273</v>
      </c>
      <c r="O2852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10">
        <f t="shared" si="178"/>
        <v>41857.673738425925</v>
      </c>
      <c r="T2852" s="11">
        <f t="shared" si="179"/>
        <v>41887.673738425925</v>
      </c>
      <c r="U2852" s="10">
        <v>41857.673738425925</v>
      </c>
    </row>
    <row r="2853" spans="1:21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6" t="s">
        <v>8273</v>
      </c>
      <c r="O2853">
        <f t="shared" si="176"/>
        <v>0</v>
      </c>
      <c r="P2853" t="str">
        <f t="shared" si="177"/>
        <v>0</v>
      </c>
      <c r="Q2853" t="s">
        <v>8317</v>
      </c>
      <c r="R2853" t="s">
        <v>8318</v>
      </c>
      <c r="S2853" s="10">
        <f t="shared" si="178"/>
        <v>42389.669317129628</v>
      </c>
      <c r="T2853" s="11">
        <f t="shared" si="179"/>
        <v>42398.636805555558</v>
      </c>
      <c r="U2853" s="10">
        <v>42389.669317129628</v>
      </c>
    </row>
    <row r="2854" spans="1:21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6" t="s">
        <v>8273</v>
      </c>
      <c r="O2854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10">
        <f t="shared" si="178"/>
        <v>41780.711840277778</v>
      </c>
      <c r="T2854" s="11">
        <f t="shared" si="179"/>
        <v>41810.711840277778</v>
      </c>
      <c r="U2854" s="10">
        <v>41780.711840277778</v>
      </c>
    </row>
    <row r="2855" spans="1:21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6" t="s">
        <v>8273</v>
      </c>
      <c r="O2855">
        <f t="shared" si="176"/>
        <v>0</v>
      </c>
      <c r="P2855" t="str">
        <f t="shared" si="177"/>
        <v>0</v>
      </c>
      <c r="Q2855" t="s">
        <v>8317</v>
      </c>
      <c r="R2855" t="s">
        <v>8318</v>
      </c>
      <c r="S2855" s="10">
        <f t="shared" si="178"/>
        <v>41835.85760416666</v>
      </c>
      <c r="T2855" s="11">
        <f t="shared" si="179"/>
        <v>41895.85760416666</v>
      </c>
      <c r="U2855" s="10">
        <v>41835.85760416666</v>
      </c>
    </row>
    <row r="2856" spans="1:21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6" t="s">
        <v>8273</v>
      </c>
      <c r="O2856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10">
        <f t="shared" si="178"/>
        <v>42111.383321759255</v>
      </c>
      <c r="T2856" s="11">
        <f t="shared" si="179"/>
        <v>42131.383321759255</v>
      </c>
      <c r="U2856" s="10">
        <v>42111.383321759255</v>
      </c>
    </row>
    <row r="2857" spans="1:21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6" t="s">
        <v>8273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42369.674432870372</v>
      </c>
      <c r="T2857" s="11">
        <f t="shared" si="179"/>
        <v>42398.648611111108</v>
      </c>
      <c r="U2857" s="10">
        <v>42369.674432870372</v>
      </c>
    </row>
    <row r="2858" spans="1:21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6" t="s">
        <v>8273</v>
      </c>
      <c r="O2858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10">
        <f t="shared" si="178"/>
        <v>42164.704247685186</v>
      </c>
      <c r="T2858" s="11">
        <f t="shared" si="179"/>
        <v>42224.56527777778</v>
      </c>
      <c r="U2858" s="10">
        <v>42164.704247685186</v>
      </c>
    </row>
    <row r="2859" spans="1:21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6" t="s">
        <v>8273</v>
      </c>
      <c r="O2859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42726.586747685178</v>
      </c>
      <c r="T2859" s="11">
        <f t="shared" si="179"/>
        <v>42786.416666666664</v>
      </c>
      <c r="U2859" s="10">
        <v>42726.586747685178</v>
      </c>
    </row>
    <row r="2860" spans="1:21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6" t="s">
        <v>8273</v>
      </c>
      <c r="O2860">
        <f t="shared" si="176"/>
        <v>0</v>
      </c>
      <c r="P2860" t="str">
        <f t="shared" si="177"/>
        <v>0</v>
      </c>
      <c r="Q2860" t="s">
        <v>8317</v>
      </c>
      <c r="R2860" t="s">
        <v>8318</v>
      </c>
      <c r="S2860" s="10">
        <f t="shared" si="178"/>
        <v>41954.211747685178</v>
      </c>
      <c r="T2860" s="11">
        <f t="shared" si="179"/>
        <v>41978.144444444442</v>
      </c>
      <c r="U2860" s="10">
        <v>41954.211747685178</v>
      </c>
    </row>
    <row r="2861" spans="1:21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6" t="s">
        <v>8273</v>
      </c>
      <c r="O2861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42233.028981481482</v>
      </c>
      <c r="T2861" s="11">
        <f t="shared" si="179"/>
        <v>42293.028981481482</v>
      </c>
      <c r="U2861" s="10">
        <v>42233.028981481482</v>
      </c>
    </row>
    <row r="2862" spans="1:21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6" t="s">
        <v>8273</v>
      </c>
      <c r="O2862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10">
        <f t="shared" si="178"/>
        <v>42480.467314814814</v>
      </c>
      <c r="T2862" s="11">
        <f t="shared" si="179"/>
        <v>42540.467314814814</v>
      </c>
      <c r="U2862" s="10">
        <v>42480.467314814814</v>
      </c>
    </row>
    <row r="2863" spans="1:21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6" t="s">
        <v>8273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10">
        <f t="shared" si="178"/>
        <v>42257.2575</v>
      </c>
      <c r="T2863" s="11">
        <f t="shared" si="179"/>
        <v>42271.2575</v>
      </c>
      <c r="U2863" s="10">
        <v>42257.2575</v>
      </c>
    </row>
    <row r="2864" spans="1:21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6" t="s">
        <v>8273</v>
      </c>
      <c r="O2864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10">
        <f t="shared" si="178"/>
        <v>41784.456354166665</v>
      </c>
      <c r="T2864" s="11">
        <f t="shared" si="179"/>
        <v>41814.456354166665</v>
      </c>
      <c r="U2864" s="10">
        <v>41784.456354166665</v>
      </c>
    </row>
    <row r="2865" spans="1:21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6" t="s">
        <v>8273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41831.34170138889</v>
      </c>
      <c r="T2865" s="11">
        <f t="shared" si="179"/>
        <v>41891.34170138889</v>
      </c>
      <c r="U2865" s="10">
        <v>41831.34170138889</v>
      </c>
    </row>
    <row r="2866" spans="1:2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6" t="s">
        <v>8273</v>
      </c>
      <c r="O286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10">
        <f t="shared" si="178"/>
        <v>42172.280173611107</v>
      </c>
      <c r="T2866" s="11">
        <f t="shared" si="179"/>
        <v>42202.220833333333</v>
      </c>
      <c r="U2866" s="10">
        <v>42172.280173611107</v>
      </c>
    </row>
    <row r="2867" spans="1:21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6" t="s">
        <v>8273</v>
      </c>
      <c r="O2867">
        <f t="shared" si="176"/>
        <v>0</v>
      </c>
      <c r="P2867" t="str">
        <f t="shared" si="177"/>
        <v>0</v>
      </c>
      <c r="Q2867" t="s">
        <v>8317</v>
      </c>
      <c r="R2867" t="s">
        <v>8318</v>
      </c>
      <c r="S2867" s="10">
        <f t="shared" si="178"/>
        <v>41949.780775462961</v>
      </c>
      <c r="T2867" s="11">
        <f t="shared" si="179"/>
        <v>42009.780775462961</v>
      </c>
      <c r="U2867" s="10">
        <v>41949.780775462961</v>
      </c>
    </row>
    <row r="2868" spans="1:21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6" t="s">
        <v>8273</v>
      </c>
      <c r="O2868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42627.621770833335</v>
      </c>
      <c r="T2868" s="11">
        <f t="shared" si="179"/>
        <v>42657.583333333336</v>
      </c>
      <c r="U2868" s="10">
        <v>42627.621770833335</v>
      </c>
    </row>
    <row r="2869" spans="1:21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6" t="s">
        <v>8273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42530.861944444441</v>
      </c>
      <c r="T2869" s="11">
        <f t="shared" si="179"/>
        <v>42554.833333333336</v>
      </c>
      <c r="U2869" s="10">
        <v>42530.861944444441</v>
      </c>
    </row>
    <row r="2870" spans="1:21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6" t="s">
        <v>8273</v>
      </c>
      <c r="O2870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10">
        <f t="shared" si="178"/>
        <v>42618.493680555555</v>
      </c>
      <c r="T2870" s="11">
        <f t="shared" si="179"/>
        <v>42648.493680555555</v>
      </c>
      <c r="U2870" s="10">
        <v>42618.493680555555</v>
      </c>
    </row>
    <row r="2871" spans="1:21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6" t="s">
        <v>8273</v>
      </c>
      <c r="O2871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42540.260196759256</v>
      </c>
      <c r="T2871" s="11">
        <f t="shared" si="179"/>
        <v>42570.260196759256</v>
      </c>
      <c r="U2871" s="10">
        <v>42540.260196759256</v>
      </c>
    </row>
    <row r="2872" spans="1:21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6" t="s">
        <v>8273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10">
        <f t="shared" si="178"/>
        <v>41745.856076388889</v>
      </c>
      <c r="T2872" s="11">
        <f t="shared" si="179"/>
        <v>41775.856076388889</v>
      </c>
      <c r="U2872" s="10">
        <v>41745.856076388889</v>
      </c>
    </row>
    <row r="2873" spans="1:21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6" t="s">
        <v>8273</v>
      </c>
      <c r="O2873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10">
        <f t="shared" si="178"/>
        <v>41974.405243055553</v>
      </c>
      <c r="T2873" s="11">
        <f t="shared" si="179"/>
        <v>41994.405243055553</v>
      </c>
      <c r="U2873" s="10">
        <v>41974.405243055553</v>
      </c>
    </row>
    <row r="2874" spans="1:21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6" t="s">
        <v>8273</v>
      </c>
      <c r="O2874">
        <f t="shared" si="176"/>
        <v>0</v>
      </c>
      <c r="P2874" t="str">
        <f t="shared" si="177"/>
        <v>0</v>
      </c>
      <c r="Q2874" t="s">
        <v>8317</v>
      </c>
      <c r="R2874" t="s">
        <v>8318</v>
      </c>
      <c r="S2874" s="10">
        <f t="shared" si="178"/>
        <v>42114.782847222225</v>
      </c>
      <c r="T2874" s="11">
        <f t="shared" si="179"/>
        <v>42174.782847222225</v>
      </c>
      <c r="U2874" s="10">
        <v>42114.782847222225</v>
      </c>
    </row>
    <row r="2875" spans="1:21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6" t="s">
        <v>8273</v>
      </c>
      <c r="O287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10">
        <f t="shared" si="178"/>
        <v>42002.484155092585</v>
      </c>
      <c r="T2875" s="11">
        <f t="shared" si="179"/>
        <v>42032.484155092585</v>
      </c>
      <c r="U2875" s="10">
        <v>42002.484155092585</v>
      </c>
    </row>
    <row r="2876" spans="1:21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6" t="s">
        <v>8273</v>
      </c>
      <c r="O287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10">
        <f t="shared" si="178"/>
        <v>42722.511412037034</v>
      </c>
      <c r="T2876" s="11">
        <f t="shared" si="179"/>
        <v>42752.511412037034</v>
      </c>
      <c r="U2876" s="10">
        <v>42722.511412037034</v>
      </c>
    </row>
    <row r="2877" spans="1:21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6" t="s">
        <v>8273</v>
      </c>
      <c r="O2877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10">
        <f t="shared" si="178"/>
        <v>42464.795057870368</v>
      </c>
      <c r="T2877" s="11">
        <f t="shared" si="179"/>
        <v>42494.795057870368</v>
      </c>
      <c r="U2877" s="10">
        <v>42464.795057870368</v>
      </c>
    </row>
    <row r="2878" spans="1:21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6" t="s">
        <v>8273</v>
      </c>
      <c r="O2878">
        <f t="shared" si="176"/>
        <v>0</v>
      </c>
      <c r="P2878" t="str">
        <f t="shared" si="177"/>
        <v>0</v>
      </c>
      <c r="Q2878" t="s">
        <v>8317</v>
      </c>
      <c r="R2878" t="s">
        <v>8318</v>
      </c>
      <c r="S2878" s="10">
        <f t="shared" si="178"/>
        <v>42171.410636574066</v>
      </c>
      <c r="T2878" s="11">
        <f t="shared" si="179"/>
        <v>42201.410636574066</v>
      </c>
      <c r="U2878" s="10">
        <v>42171.410636574066</v>
      </c>
    </row>
    <row r="2879" spans="1:21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6" t="s">
        <v>8273</v>
      </c>
      <c r="O2879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10">
        <f t="shared" si="178"/>
        <v>42672.621805555558</v>
      </c>
      <c r="T2879" s="11">
        <f t="shared" si="179"/>
        <v>42704.374999999993</v>
      </c>
      <c r="U2879" s="10">
        <v>42672.621805555558</v>
      </c>
    </row>
    <row r="2880" spans="1:21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6" t="s">
        <v>8273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42128.282349537032</v>
      </c>
      <c r="T2880" s="11">
        <f t="shared" si="179"/>
        <v>42188.282349537032</v>
      </c>
      <c r="U2880" s="10">
        <v>42128.282349537032</v>
      </c>
    </row>
    <row r="2881" spans="1:21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6" t="s">
        <v>8273</v>
      </c>
      <c r="O2881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42359.391909722217</v>
      </c>
      <c r="T2881" s="11">
        <f t="shared" si="179"/>
        <v>42389.391909722217</v>
      </c>
      <c r="U2881" s="10">
        <v>42359.391909722217</v>
      </c>
    </row>
    <row r="2882" spans="1:21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6" t="s">
        <v>8273</v>
      </c>
      <c r="O2882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10">
        <f t="shared" si="178"/>
        <v>42192.57236111111</v>
      </c>
      <c r="T2882" s="11">
        <f t="shared" si="179"/>
        <v>42236.378472222219</v>
      </c>
      <c r="U2882" s="10">
        <v>42192.57236111111</v>
      </c>
    </row>
    <row r="2883" spans="1:21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6" t="s">
        <v>8273</v>
      </c>
      <c r="O2883">
        <f t="shared" ref="O2883:O2946" si="180">(E2883/D2883)*100</f>
        <v>0</v>
      </c>
      <c r="P2883" t="str">
        <f t="shared" ref="P2883:P2946" si="181">IFERROR(E2883/L2883,"0")</f>
        <v>0</v>
      </c>
      <c r="Q2883" t="s">
        <v>8317</v>
      </c>
      <c r="R2883" t="s">
        <v>8318</v>
      </c>
      <c r="S2883" s="10">
        <f t="shared" ref="S2883:S2946" si="182">(J2883/86400)+25569+(-8/24)</f>
        <v>41916.264305555553</v>
      </c>
      <c r="T2883" s="11">
        <f t="shared" ref="T2883:T2946" si="183">(I2883/86400)+25569+(-8/24)</f>
        <v>41976.305972222217</v>
      </c>
      <c r="U2883" s="10">
        <v>41916.264305555553</v>
      </c>
    </row>
    <row r="2884" spans="1:21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6" t="s">
        <v>8273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42461.262939814813</v>
      </c>
      <c r="T2884" s="11">
        <f t="shared" si="183"/>
        <v>42491.262939814813</v>
      </c>
      <c r="U2884" s="10">
        <v>42461.262939814813</v>
      </c>
    </row>
    <row r="2885" spans="1:21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6" t="s">
        <v>8273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42370.569872685184</v>
      </c>
      <c r="T2885" s="11">
        <f t="shared" si="183"/>
        <v>42405.874305555553</v>
      </c>
      <c r="U2885" s="10">
        <v>42370.569872685184</v>
      </c>
    </row>
    <row r="2886" spans="1:21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6" t="s">
        <v>8273</v>
      </c>
      <c r="O2886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41948.393923611111</v>
      </c>
      <c r="T2886" s="11">
        <f t="shared" si="183"/>
        <v>41978.393923611111</v>
      </c>
      <c r="U2886" s="10">
        <v>41948.393923611111</v>
      </c>
    </row>
    <row r="2887" spans="1:21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6" t="s">
        <v>8273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42046.743067129624</v>
      </c>
      <c r="T2887" s="11">
        <f t="shared" si="183"/>
        <v>42076.70140046296</v>
      </c>
      <c r="U2887" s="10">
        <v>42046.743067129624</v>
      </c>
    </row>
    <row r="2888" spans="1:21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6" t="s">
        <v>8273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42261.299583333333</v>
      </c>
      <c r="T2888" s="11">
        <f t="shared" si="183"/>
        <v>42265.832638888889</v>
      </c>
      <c r="U2888" s="10">
        <v>42261.299583333333</v>
      </c>
    </row>
    <row r="2889" spans="1:21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6" t="s">
        <v>8273</v>
      </c>
      <c r="O2889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41985.094027777777</v>
      </c>
      <c r="T2889" s="11">
        <f t="shared" si="183"/>
        <v>42015.094027777777</v>
      </c>
      <c r="U2889" s="10">
        <v>41985.094027777777</v>
      </c>
    </row>
    <row r="2890" spans="1:21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6" t="s">
        <v>8273</v>
      </c>
      <c r="O2890">
        <f t="shared" si="180"/>
        <v>0</v>
      </c>
      <c r="P2890" t="str">
        <f t="shared" si="181"/>
        <v>0</v>
      </c>
      <c r="Q2890" t="s">
        <v>8317</v>
      </c>
      <c r="R2890" t="s">
        <v>8318</v>
      </c>
      <c r="S2890" s="10">
        <f t="shared" si="182"/>
        <v>41922.201851851853</v>
      </c>
      <c r="T2890" s="11">
        <f t="shared" si="183"/>
        <v>41929.874305555553</v>
      </c>
      <c r="U2890" s="10">
        <v>41922.201851851853</v>
      </c>
    </row>
    <row r="2891" spans="1:21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6" t="s">
        <v>8273</v>
      </c>
      <c r="O2891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10">
        <f t="shared" si="182"/>
        <v>41850.529918981476</v>
      </c>
      <c r="T2891" s="11">
        <f t="shared" si="183"/>
        <v>41880.529918981476</v>
      </c>
      <c r="U2891" s="10">
        <v>41850.529918981476</v>
      </c>
    </row>
    <row r="2892" spans="1:21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6" t="s">
        <v>8273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41831.409629629627</v>
      </c>
      <c r="T2892" s="11">
        <f t="shared" si="183"/>
        <v>41859.791666666664</v>
      </c>
      <c r="U2892" s="10">
        <v>41831.409629629627</v>
      </c>
    </row>
    <row r="2893" spans="1:21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6" t="s">
        <v>8273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42415.550092592595</v>
      </c>
      <c r="T2893" s="11">
        <f t="shared" si="183"/>
        <v>42475.508425925924</v>
      </c>
      <c r="U2893" s="10">
        <v>42415.550092592595</v>
      </c>
    </row>
    <row r="2894" spans="1:21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6" t="s">
        <v>8273</v>
      </c>
      <c r="O2894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10">
        <f t="shared" si="182"/>
        <v>41869.380833333329</v>
      </c>
      <c r="T2894" s="11">
        <f t="shared" si="183"/>
        <v>41876.541666666664</v>
      </c>
      <c r="U2894" s="10">
        <v>41869.380833333329</v>
      </c>
    </row>
    <row r="2895" spans="1:2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6" t="s">
        <v>8273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41953.439756944441</v>
      </c>
      <c r="T2895" s="11">
        <f t="shared" si="183"/>
        <v>42012.749999999993</v>
      </c>
      <c r="U2895" s="10">
        <v>41953.439756944441</v>
      </c>
    </row>
    <row r="2896" spans="1:21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6" t="s">
        <v>8273</v>
      </c>
      <c r="O2896">
        <f t="shared" si="180"/>
        <v>0</v>
      </c>
      <c r="P2896" t="str">
        <f t="shared" si="181"/>
        <v>0</v>
      </c>
      <c r="Q2896" t="s">
        <v>8317</v>
      </c>
      <c r="R2896" t="s">
        <v>8318</v>
      </c>
      <c r="S2896" s="10">
        <f t="shared" si="182"/>
        <v>42037.652951388889</v>
      </c>
      <c r="T2896" s="11">
        <f t="shared" si="183"/>
        <v>42097.611284722218</v>
      </c>
      <c r="U2896" s="10">
        <v>42037.652951388889</v>
      </c>
    </row>
    <row r="2897" spans="1:21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6" t="s">
        <v>8273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41811.222129629627</v>
      </c>
      <c r="T2897" s="11">
        <f t="shared" si="183"/>
        <v>41812.541666666664</v>
      </c>
      <c r="U2897" s="10">
        <v>41811.222129629627</v>
      </c>
    </row>
    <row r="2898" spans="1:21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6" t="s">
        <v>8273</v>
      </c>
      <c r="O2898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10">
        <f t="shared" si="182"/>
        <v>42701.575474537036</v>
      </c>
      <c r="T2898" s="11">
        <f t="shared" si="183"/>
        <v>42715.916666666664</v>
      </c>
      <c r="U2898" s="10">
        <v>42701.575474537036</v>
      </c>
    </row>
    <row r="2899" spans="1:21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6" t="s">
        <v>8273</v>
      </c>
      <c r="O2899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10">
        <f t="shared" si="182"/>
        <v>42258.313171296293</v>
      </c>
      <c r="T2899" s="11">
        <f t="shared" si="183"/>
        <v>42288.311863425923</v>
      </c>
      <c r="U2899" s="10">
        <v>42258.313171296293</v>
      </c>
    </row>
    <row r="2900" spans="1:21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6" t="s">
        <v>8273</v>
      </c>
      <c r="O2900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10">
        <f t="shared" si="182"/>
        <v>42278.331631944442</v>
      </c>
      <c r="T2900" s="11">
        <f t="shared" si="183"/>
        <v>42308.331631944442</v>
      </c>
      <c r="U2900" s="10">
        <v>42278.331631944442</v>
      </c>
    </row>
    <row r="2901" spans="1:21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6" t="s">
        <v>8273</v>
      </c>
      <c r="O2901">
        <f t="shared" si="180"/>
        <v>0</v>
      </c>
      <c r="P2901" t="str">
        <f t="shared" si="181"/>
        <v>0</v>
      </c>
      <c r="Q2901" t="s">
        <v>8317</v>
      </c>
      <c r="R2901" t="s">
        <v>8318</v>
      </c>
      <c r="S2901" s="10">
        <f t="shared" si="182"/>
        <v>42514.744884259257</v>
      </c>
      <c r="T2901" s="11">
        <f t="shared" si="183"/>
        <v>42574.744884259257</v>
      </c>
      <c r="U2901" s="10">
        <v>42514.744884259257</v>
      </c>
    </row>
    <row r="2902" spans="1:21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6" t="s">
        <v>8273</v>
      </c>
      <c r="O2902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10">
        <f t="shared" si="182"/>
        <v>41829.900833333333</v>
      </c>
      <c r="T2902" s="11">
        <f t="shared" si="183"/>
        <v>41859.900833333333</v>
      </c>
      <c r="U2902" s="10">
        <v>41829.900833333333</v>
      </c>
    </row>
    <row r="2903" spans="1:21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6" t="s">
        <v>8273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41982.571053240739</v>
      </c>
      <c r="T2903" s="11">
        <f t="shared" si="183"/>
        <v>42042.571053240739</v>
      </c>
      <c r="U2903" s="10">
        <v>41982.571053240739</v>
      </c>
    </row>
    <row r="2904" spans="1:21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6" t="s">
        <v>8273</v>
      </c>
      <c r="O2904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42210.106435185182</v>
      </c>
      <c r="T2904" s="11">
        <f t="shared" si="183"/>
        <v>42240.106435185182</v>
      </c>
      <c r="U2904" s="10">
        <v>42210.106435185182</v>
      </c>
    </row>
    <row r="2905" spans="1:21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6" t="s">
        <v>8273</v>
      </c>
      <c r="O2905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42195.83354166666</v>
      </c>
      <c r="T2905" s="11">
        <f t="shared" si="183"/>
        <v>42255.83354166666</v>
      </c>
      <c r="U2905" s="10">
        <v>42195.83354166666</v>
      </c>
    </row>
    <row r="2906" spans="1:21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6" t="s">
        <v>8273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41940.634618055556</v>
      </c>
      <c r="T2906" s="11">
        <f t="shared" si="183"/>
        <v>41952.166666666664</v>
      </c>
      <c r="U2906" s="10">
        <v>41940.634618055556</v>
      </c>
    </row>
    <row r="2907" spans="1:21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6" t="s">
        <v>8273</v>
      </c>
      <c r="O2907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10">
        <f t="shared" si="182"/>
        <v>42605.723530092589</v>
      </c>
      <c r="T2907" s="11">
        <f t="shared" si="183"/>
        <v>42619.723530092589</v>
      </c>
      <c r="U2907" s="10">
        <v>42605.723530092589</v>
      </c>
    </row>
    <row r="2908" spans="1:21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6" t="s">
        <v>8273</v>
      </c>
      <c r="O2908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10">
        <f t="shared" si="182"/>
        <v>42199.315578703703</v>
      </c>
      <c r="T2908" s="11">
        <f t="shared" si="183"/>
        <v>42216.708333333336</v>
      </c>
      <c r="U2908" s="10">
        <v>42199.315578703703</v>
      </c>
    </row>
    <row r="2909" spans="1:21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6" t="s">
        <v>8273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42444.544409722221</v>
      </c>
      <c r="T2909" s="11">
        <f t="shared" si="183"/>
        <v>42504.544409722221</v>
      </c>
      <c r="U2909" s="10">
        <v>42444.544409722221</v>
      </c>
    </row>
    <row r="2910" spans="1:21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6" t="s">
        <v>8273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42499.398368055554</v>
      </c>
      <c r="T2910" s="11">
        <f t="shared" si="183"/>
        <v>42529.398368055554</v>
      </c>
      <c r="U2910" s="10">
        <v>42499.398368055554</v>
      </c>
    </row>
    <row r="2911" spans="1:21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6" t="s">
        <v>8273</v>
      </c>
      <c r="O2911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41928.932881944442</v>
      </c>
      <c r="T2911" s="11">
        <f t="shared" si="183"/>
        <v>41968.490277777775</v>
      </c>
      <c r="U2911" s="10">
        <v>41928.932881944442</v>
      </c>
    </row>
    <row r="2912" spans="1:21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6" t="s">
        <v>8273</v>
      </c>
      <c r="O2912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42107.507951388885</v>
      </c>
      <c r="T2912" s="11">
        <f t="shared" si="183"/>
        <v>42167.507951388885</v>
      </c>
      <c r="U2912" s="10">
        <v>42107.507951388885</v>
      </c>
    </row>
    <row r="2913" spans="1:21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6" t="s">
        <v>8273</v>
      </c>
      <c r="O2913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10">
        <f t="shared" si="182"/>
        <v>42142.435486111113</v>
      </c>
      <c r="T2913" s="11">
        <f t="shared" si="183"/>
        <v>42182.435486111113</v>
      </c>
      <c r="U2913" s="10">
        <v>42142.435486111113</v>
      </c>
    </row>
    <row r="2914" spans="1:21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6" t="s">
        <v>8273</v>
      </c>
      <c r="O2914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10">
        <f t="shared" si="182"/>
        <v>42353.798310185179</v>
      </c>
      <c r="T2914" s="11">
        <f t="shared" si="183"/>
        <v>42383.798310185179</v>
      </c>
      <c r="U2914" s="10">
        <v>42353.798310185179</v>
      </c>
    </row>
    <row r="2915" spans="1:21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6" t="s">
        <v>8273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41828.589571759258</v>
      </c>
      <c r="T2915" s="11">
        <f t="shared" si="183"/>
        <v>41888.589571759258</v>
      </c>
      <c r="U2915" s="10">
        <v>41828.589571759258</v>
      </c>
    </row>
    <row r="2916" spans="1:21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6" t="s">
        <v>8273</v>
      </c>
      <c r="O291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42017.574004629627</v>
      </c>
      <c r="T2916" s="11">
        <f t="shared" si="183"/>
        <v>42077.532337962963</v>
      </c>
      <c r="U2916" s="10">
        <v>42017.574004629627</v>
      </c>
    </row>
    <row r="2917" spans="1:21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6" t="s">
        <v>8273</v>
      </c>
      <c r="O291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10">
        <f t="shared" si="182"/>
        <v>42415.064699074072</v>
      </c>
      <c r="T2917" s="11">
        <f t="shared" si="183"/>
        <v>42445.0230324074</v>
      </c>
      <c r="U2917" s="10">
        <v>42415.064699074072</v>
      </c>
    </row>
    <row r="2918" spans="1:21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6" t="s">
        <v>8273</v>
      </c>
      <c r="O2918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10">
        <f t="shared" si="182"/>
        <v>41755.143391203703</v>
      </c>
      <c r="T2918" s="11">
        <f t="shared" si="183"/>
        <v>41778.143391203703</v>
      </c>
      <c r="U2918" s="10">
        <v>41755.143391203703</v>
      </c>
    </row>
    <row r="2919" spans="1:21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6" t="s">
        <v>8273</v>
      </c>
      <c r="O2919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10">
        <f t="shared" si="182"/>
        <v>42244.901006944441</v>
      </c>
      <c r="T2919" s="11">
        <f t="shared" si="183"/>
        <v>42262.901006944441</v>
      </c>
      <c r="U2919" s="10">
        <v>42244.901006944441</v>
      </c>
    </row>
    <row r="2920" spans="1:21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6" t="s">
        <v>8273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42278.296377314815</v>
      </c>
      <c r="T2920" s="11">
        <f t="shared" si="183"/>
        <v>42306.296377314815</v>
      </c>
      <c r="U2920" s="10">
        <v>42278.296377314815</v>
      </c>
    </row>
    <row r="2921" spans="1:21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6" t="s">
        <v>8273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41826.286215277774</v>
      </c>
      <c r="T2921" s="11">
        <f t="shared" si="183"/>
        <v>41856.286215277774</v>
      </c>
      <c r="U2921" s="10">
        <v>41826.286215277774</v>
      </c>
    </row>
    <row r="2922" spans="1:21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6" t="s">
        <v>8273</v>
      </c>
      <c r="O2922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10">
        <f t="shared" si="182"/>
        <v>42058.459143518521</v>
      </c>
      <c r="T2922" s="11">
        <f t="shared" si="183"/>
        <v>42088.41747685185</v>
      </c>
      <c r="U2922" s="10">
        <v>42058.459143518521</v>
      </c>
    </row>
    <row r="2923" spans="1:21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6" t="s">
        <v>8307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41877.553287037037</v>
      </c>
      <c r="T2923" s="11">
        <f t="shared" si="183"/>
        <v>41907.553287037037</v>
      </c>
      <c r="U2923" s="10">
        <v>41877.553287037037</v>
      </c>
    </row>
    <row r="2924" spans="1:21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6" t="s">
        <v>8307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10">
        <f t="shared" si="182"/>
        <v>42097.540821759256</v>
      </c>
      <c r="T2924" s="11">
        <f t="shared" si="183"/>
        <v>42142.540821759256</v>
      </c>
      <c r="U2924" s="10">
        <v>42097.540821759256</v>
      </c>
    </row>
    <row r="2925" spans="1:21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6" t="s">
        <v>8307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42012.819201388884</v>
      </c>
      <c r="T2925" s="11">
        <f t="shared" si="183"/>
        <v>42027.791666666664</v>
      </c>
      <c r="U2925" s="10">
        <v>42012.819201388884</v>
      </c>
    </row>
    <row r="2926" spans="1:21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6" t="s">
        <v>8307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10">
        <f t="shared" si="182"/>
        <v>42103.223495370366</v>
      </c>
      <c r="T2926" s="11">
        <f t="shared" si="183"/>
        <v>42132.832638888889</v>
      </c>
      <c r="U2926" s="10">
        <v>42103.223495370366</v>
      </c>
    </row>
    <row r="2927" spans="1:21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6" t="s">
        <v>8307</v>
      </c>
      <c r="O292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10">
        <f t="shared" si="182"/>
        <v>41863.250787037039</v>
      </c>
      <c r="T2927" s="11">
        <f t="shared" si="183"/>
        <v>41893.250787037039</v>
      </c>
      <c r="U2927" s="10">
        <v>41863.250787037039</v>
      </c>
    </row>
    <row r="2928" spans="1:21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6" t="s">
        <v>8307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42044.432627314811</v>
      </c>
      <c r="T2928" s="11">
        <f t="shared" si="183"/>
        <v>42058.432627314811</v>
      </c>
      <c r="U2928" s="10">
        <v>42044.432627314811</v>
      </c>
    </row>
    <row r="2929" spans="1:21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6" t="s">
        <v>8307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10">
        <f t="shared" si="182"/>
        <v>41806.335983796293</v>
      </c>
      <c r="T2929" s="11">
        <f t="shared" si="183"/>
        <v>41834.875</v>
      </c>
      <c r="U2929" s="10">
        <v>41806.335983796293</v>
      </c>
    </row>
    <row r="2930" spans="1:21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6" t="s">
        <v>8307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10">
        <f t="shared" si="182"/>
        <v>42403.664884259262</v>
      </c>
      <c r="T2930" s="11">
        <f t="shared" si="183"/>
        <v>42433.664884259262</v>
      </c>
      <c r="U2930" s="10">
        <v>42403.664884259262</v>
      </c>
    </row>
    <row r="2931" spans="1:21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6" t="s">
        <v>8307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10">
        <f t="shared" si="182"/>
        <v>41754.230995370366</v>
      </c>
      <c r="T2931" s="11">
        <f t="shared" si="183"/>
        <v>41784.230995370366</v>
      </c>
      <c r="U2931" s="10">
        <v>41754.230995370366</v>
      </c>
    </row>
    <row r="2932" spans="1:21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6" t="s">
        <v>8307</v>
      </c>
      <c r="O2932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10">
        <f t="shared" si="182"/>
        <v>42101.250740740739</v>
      </c>
      <c r="T2932" s="11">
        <f t="shared" si="183"/>
        <v>42131.250740740739</v>
      </c>
      <c r="U2932" s="10">
        <v>42101.250740740739</v>
      </c>
    </row>
    <row r="2933" spans="1:21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6" t="s">
        <v>8307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10">
        <f t="shared" si="182"/>
        <v>41871.957905092589</v>
      </c>
      <c r="T2933" s="11">
        <f t="shared" si="183"/>
        <v>41896.922222222223</v>
      </c>
      <c r="U2933" s="10">
        <v>41871.957905092589</v>
      </c>
    </row>
    <row r="2934" spans="1:21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6" t="s">
        <v>8307</v>
      </c>
      <c r="O293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10">
        <f t="shared" si="182"/>
        <v>42024.831446759257</v>
      </c>
      <c r="T2934" s="11">
        <f t="shared" si="183"/>
        <v>42056.124999999993</v>
      </c>
      <c r="U2934" s="10">
        <v>42024.831446759257</v>
      </c>
    </row>
    <row r="2935" spans="1:21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6" t="s">
        <v>8307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10">
        <f t="shared" si="182"/>
        <v>42495.623298611106</v>
      </c>
      <c r="T2935" s="11">
        <f t="shared" si="183"/>
        <v>42525.623298611106</v>
      </c>
      <c r="U2935" s="10">
        <v>42495.623298611106</v>
      </c>
    </row>
    <row r="2936" spans="1:21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6" t="s">
        <v>8307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10">
        <f t="shared" si="182"/>
        <v>41775.302824074075</v>
      </c>
      <c r="T2936" s="11">
        <f t="shared" si="183"/>
        <v>41805.302824074075</v>
      </c>
      <c r="U2936" s="10">
        <v>41775.302824074075</v>
      </c>
    </row>
    <row r="2937" spans="1:21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6" t="s">
        <v>8307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10">
        <f t="shared" si="182"/>
        <v>42553.250092592592</v>
      </c>
      <c r="T2937" s="11">
        <f t="shared" si="183"/>
        <v>42611.374999999993</v>
      </c>
      <c r="U2937" s="10">
        <v>42553.250092592592</v>
      </c>
    </row>
    <row r="2938" spans="1:21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6" t="s">
        <v>8307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10">
        <f t="shared" si="182"/>
        <v>41912.317395833328</v>
      </c>
      <c r="T2938" s="11">
        <f t="shared" si="183"/>
        <v>41924.874305555553</v>
      </c>
      <c r="U2938" s="10">
        <v>41912.317395833328</v>
      </c>
    </row>
    <row r="2939" spans="1:21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6" t="s">
        <v>8307</v>
      </c>
      <c r="O2939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10">
        <f t="shared" si="182"/>
        <v>41803.123993055553</v>
      </c>
      <c r="T2939" s="11">
        <f t="shared" si="183"/>
        <v>41833.123993055553</v>
      </c>
      <c r="U2939" s="10">
        <v>41803.123993055553</v>
      </c>
    </row>
    <row r="2940" spans="1:21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6" t="s">
        <v>8307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10">
        <f t="shared" si="182"/>
        <v>42004.370532407404</v>
      </c>
      <c r="T2940" s="11">
        <f t="shared" si="183"/>
        <v>42034.370532407404</v>
      </c>
      <c r="U2940" s="10">
        <v>42004.370532407404</v>
      </c>
    </row>
    <row r="2941" spans="1:21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6" t="s">
        <v>8307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41845.47583333333</v>
      </c>
      <c r="T2941" s="11">
        <f t="shared" si="183"/>
        <v>41878.708333333328</v>
      </c>
      <c r="U2941" s="10">
        <v>41845.47583333333</v>
      </c>
    </row>
    <row r="2942" spans="1:21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6" t="s">
        <v>8307</v>
      </c>
      <c r="O2942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10">
        <f t="shared" si="182"/>
        <v>41982.440023148149</v>
      </c>
      <c r="T2942" s="11">
        <f t="shared" si="183"/>
        <v>42022.440023148149</v>
      </c>
      <c r="U2942" s="10">
        <v>41982.440023148149</v>
      </c>
    </row>
    <row r="2943" spans="1:21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6" t="s">
        <v>8305</v>
      </c>
      <c r="O2943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42034.626793981479</v>
      </c>
      <c r="T2943" s="11">
        <f t="shared" si="183"/>
        <v>42064.626793981479</v>
      </c>
      <c r="U2943" s="10">
        <v>42034.626793981479</v>
      </c>
    </row>
    <row r="2944" spans="1:21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6" t="s">
        <v>8305</v>
      </c>
      <c r="O2944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10">
        <f t="shared" si="182"/>
        <v>42334.470590277771</v>
      </c>
      <c r="T2944" s="11">
        <f t="shared" si="183"/>
        <v>42354.512499999997</v>
      </c>
      <c r="U2944" s="10">
        <v>42334.470590277771</v>
      </c>
    </row>
    <row r="2945" spans="1:21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6" t="s">
        <v>8305</v>
      </c>
      <c r="O2945">
        <f t="shared" si="180"/>
        <v>0</v>
      </c>
      <c r="P2945" t="str">
        <f t="shared" si="181"/>
        <v>0</v>
      </c>
      <c r="Q2945" t="s">
        <v>8317</v>
      </c>
      <c r="R2945" t="s">
        <v>8357</v>
      </c>
      <c r="S2945" s="10">
        <f t="shared" si="182"/>
        <v>42076.796064814807</v>
      </c>
      <c r="T2945" s="11">
        <f t="shared" si="183"/>
        <v>42106.796064814807</v>
      </c>
      <c r="U2945" s="10">
        <v>42076.796064814807</v>
      </c>
    </row>
    <row r="2946" spans="1:21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6" t="s">
        <v>8305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42132.580995370365</v>
      </c>
      <c r="T2946" s="11">
        <f t="shared" si="183"/>
        <v>42162.580995370365</v>
      </c>
      <c r="U2946" s="10">
        <v>42132.580995370365</v>
      </c>
    </row>
    <row r="2947" spans="1:21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6" t="s">
        <v>8305</v>
      </c>
      <c r="O2947">
        <f t="shared" ref="O2947:O3010" si="184">(E2947/D2947)*100</f>
        <v>0</v>
      </c>
      <c r="P2947" t="str">
        <f t="shared" ref="P2947:P3010" si="185">IFERROR(E2947/L2947,"0")</f>
        <v>0</v>
      </c>
      <c r="Q2947" t="s">
        <v>8317</v>
      </c>
      <c r="R2947" t="s">
        <v>8357</v>
      </c>
      <c r="S2947" s="10">
        <f t="shared" ref="S2947:S3010" si="186">(J2947/86400)+25569+(-8/24)</f>
        <v>42117.806250000001</v>
      </c>
      <c r="T2947" s="11">
        <f t="shared" ref="T2947:T3010" si="187">(I2947/86400)+25569+(-8/24)</f>
        <v>42147.806250000001</v>
      </c>
      <c r="U2947" s="10">
        <v>42117.806250000001</v>
      </c>
    </row>
    <row r="2948" spans="1:21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6" t="s">
        <v>8305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42567.197824074072</v>
      </c>
      <c r="T2948" s="11">
        <f t="shared" si="187"/>
        <v>42597.197824074072</v>
      </c>
      <c r="U2948" s="10">
        <v>42567.197824074072</v>
      </c>
    </row>
    <row r="2949" spans="1:21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6" t="s">
        <v>8305</v>
      </c>
      <c r="O2949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10">
        <f t="shared" si="186"/>
        <v>42649.228784722225</v>
      </c>
      <c r="T2949" s="11">
        <f t="shared" si="187"/>
        <v>42698.382638888885</v>
      </c>
      <c r="U2949" s="10">
        <v>42649.228784722225</v>
      </c>
    </row>
    <row r="2950" spans="1:21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6" t="s">
        <v>8305</v>
      </c>
      <c r="O2950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10">
        <f t="shared" si="186"/>
        <v>42097.315891203696</v>
      </c>
      <c r="T2950" s="11">
        <f t="shared" si="187"/>
        <v>42157.315891203696</v>
      </c>
      <c r="U2950" s="10">
        <v>42097.315891203696</v>
      </c>
    </row>
    <row r="2951" spans="1:21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6" t="s">
        <v>8305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42297.48978009259</v>
      </c>
      <c r="T2951" s="11">
        <f t="shared" si="187"/>
        <v>42327.531446759262</v>
      </c>
      <c r="U2951" s="10">
        <v>42297.48978009259</v>
      </c>
    </row>
    <row r="2952" spans="1:21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6" t="s">
        <v>8305</v>
      </c>
      <c r="O2952">
        <f t="shared" si="184"/>
        <v>0</v>
      </c>
      <c r="P2952" t="str">
        <f t="shared" si="185"/>
        <v>0</v>
      </c>
      <c r="Q2952" t="s">
        <v>8317</v>
      </c>
      <c r="R2952" t="s">
        <v>8357</v>
      </c>
      <c r="S2952" s="10">
        <f t="shared" si="186"/>
        <v>42362.031851851854</v>
      </c>
      <c r="T2952" s="11">
        <f t="shared" si="187"/>
        <v>42392.031851851854</v>
      </c>
      <c r="U2952" s="10">
        <v>42362.031851851854</v>
      </c>
    </row>
    <row r="2953" spans="1:21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6" t="s">
        <v>8305</v>
      </c>
      <c r="O2953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10">
        <f t="shared" si="186"/>
        <v>41872.469594907401</v>
      </c>
      <c r="T2953" s="11">
        <f t="shared" si="187"/>
        <v>41917.469594907401</v>
      </c>
      <c r="U2953" s="10">
        <v>41872.469594907401</v>
      </c>
    </row>
    <row r="2954" spans="1:21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6" t="s">
        <v>8305</v>
      </c>
      <c r="O2954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10">
        <f t="shared" si="186"/>
        <v>42628.356932870367</v>
      </c>
      <c r="T2954" s="11">
        <f t="shared" si="187"/>
        <v>42659.833333333336</v>
      </c>
      <c r="U2954" s="10">
        <v>42628.356932870367</v>
      </c>
    </row>
    <row r="2955" spans="1:21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6" t="s">
        <v>8305</v>
      </c>
      <c r="O2955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10">
        <f t="shared" si="186"/>
        <v>42255.458576388883</v>
      </c>
      <c r="T2955" s="11">
        <f t="shared" si="187"/>
        <v>42285.458576388883</v>
      </c>
      <c r="U2955" s="10">
        <v>42255.458576388883</v>
      </c>
    </row>
    <row r="2956" spans="1:21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6" t="s">
        <v>8305</v>
      </c>
      <c r="O2956">
        <f t="shared" si="184"/>
        <v>0</v>
      </c>
      <c r="P2956" t="str">
        <f t="shared" si="185"/>
        <v>0</v>
      </c>
      <c r="Q2956" t="s">
        <v>8317</v>
      </c>
      <c r="R2956" t="s">
        <v>8357</v>
      </c>
      <c r="S2956" s="10">
        <f t="shared" si="186"/>
        <v>42790.250034722216</v>
      </c>
      <c r="T2956" s="11">
        <f t="shared" si="187"/>
        <v>42810.208368055552</v>
      </c>
      <c r="U2956" s="10">
        <v>42790.250034722216</v>
      </c>
    </row>
    <row r="2957" spans="1:21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6" t="s">
        <v>8305</v>
      </c>
      <c r="O2957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42141.407974537033</v>
      </c>
      <c r="T2957" s="11">
        <f t="shared" si="187"/>
        <v>42171.407974537033</v>
      </c>
      <c r="U2957" s="10">
        <v>42141.407974537033</v>
      </c>
    </row>
    <row r="2958" spans="1:21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6" t="s">
        <v>8305</v>
      </c>
      <c r="O2958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42464.625578703701</v>
      </c>
      <c r="T2958" s="11">
        <f t="shared" si="187"/>
        <v>42494.625578703701</v>
      </c>
      <c r="U2958" s="10">
        <v>42464.625578703701</v>
      </c>
    </row>
    <row r="2959" spans="1:21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6" t="s">
        <v>8305</v>
      </c>
      <c r="O2959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10">
        <f t="shared" si="186"/>
        <v>42030.67791666666</v>
      </c>
      <c r="T2959" s="11">
        <f t="shared" si="187"/>
        <v>42090.636249999996</v>
      </c>
      <c r="U2959" s="10">
        <v>42030.67791666666</v>
      </c>
    </row>
    <row r="2960" spans="1:21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6" t="s">
        <v>8305</v>
      </c>
      <c r="O2960">
        <f t="shared" si="184"/>
        <v>0</v>
      </c>
      <c r="P2960" t="str">
        <f t="shared" si="185"/>
        <v>0</v>
      </c>
      <c r="Q2960" t="s">
        <v>8317</v>
      </c>
      <c r="R2960" t="s">
        <v>8357</v>
      </c>
      <c r="S2960" s="10">
        <f t="shared" si="186"/>
        <v>42438.445798611108</v>
      </c>
      <c r="T2960" s="11">
        <f t="shared" si="187"/>
        <v>42498.404131944444</v>
      </c>
      <c r="U2960" s="10">
        <v>42438.445798611108</v>
      </c>
    </row>
    <row r="2961" spans="1:21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6" t="s">
        <v>8305</v>
      </c>
      <c r="O2961">
        <f t="shared" si="184"/>
        <v>0</v>
      </c>
      <c r="P2961" t="str">
        <f t="shared" si="185"/>
        <v>0</v>
      </c>
      <c r="Q2961" t="s">
        <v>8317</v>
      </c>
      <c r="R2961" t="s">
        <v>8357</v>
      </c>
      <c r="S2961" s="10">
        <f t="shared" si="186"/>
        <v>42497.675057870372</v>
      </c>
      <c r="T2961" s="11">
        <f t="shared" si="187"/>
        <v>42527.675057870372</v>
      </c>
      <c r="U2961" s="10">
        <v>42497.675057870372</v>
      </c>
    </row>
    <row r="2962" spans="1:21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6" t="s">
        <v>8305</v>
      </c>
      <c r="O2962">
        <f t="shared" si="184"/>
        <v>0</v>
      </c>
      <c r="P2962" t="str">
        <f t="shared" si="185"/>
        <v>0</v>
      </c>
      <c r="Q2962" t="s">
        <v>8317</v>
      </c>
      <c r="R2962" t="s">
        <v>8357</v>
      </c>
      <c r="S2962" s="10">
        <f t="shared" si="186"/>
        <v>41863.42387731481</v>
      </c>
      <c r="T2962" s="11">
        <f t="shared" si="187"/>
        <v>41893.42387731481</v>
      </c>
      <c r="U2962" s="10">
        <v>41863.42387731481</v>
      </c>
    </row>
    <row r="2963" spans="1:21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6" t="s">
        <v>8273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42060.879155092589</v>
      </c>
      <c r="T2963" s="11">
        <f t="shared" si="187"/>
        <v>42088.833333333336</v>
      </c>
      <c r="U2963" s="10">
        <v>42060.879155092589</v>
      </c>
    </row>
    <row r="2964" spans="1:21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6" t="s">
        <v>8273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42035.910949074074</v>
      </c>
      <c r="T2964" s="11">
        <f t="shared" si="187"/>
        <v>42063.957638888889</v>
      </c>
      <c r="U2964" s="10">
        <v>42035.910949074074</v>
      </c>
    </row>
    <row r="2965" spans="1:21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6" t="s">
        <v>8273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10">
        <f t="shared" si="186"/>
        <v>42157.13685185185</v>
      </c>
      <c r="T2965" s="11">
        <f t="shared" si="187"/>
        <v>42187.13685185185</v>
      </c>
      <c r="U2965" s="10">
        <v>42157.13685185185</v>
      </c>
    </row>
    <row r="2966" spans="1:21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6" t="s">
        <v>8273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10">
        <f t="shared" si="186"/>
        <v>41827.576608796291</v>
      </c>
      <c r="T2966" s="11">
        <f t="shared" si="187"/>
        <v>41857.563888888886</v>
      </c>
      <c r="U2966" s="10">
        <v>41827.576608796291</v>
      </c>
    </row>
    <row r="2967" spans="1:21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6" t="s">
        <v>8273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10">
        <f t="shared" si="186"/>
        <v>42162.396215277775</v>
      </c>
      <c r="T2967" s="11">
        <f t="shared" si="187"/>
        <v>42192.396215277775</v>
      </c>
      <c r="U2967" s="10">
        <v>42162.396215277775</v>
      </c>
    </row>
    <row r="2968" spans="1:21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6" t="s">
        <v>8273</v>
      </c>
      <c r="O2968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10">
        <f t="shared" si="186"/>
        <v>42233.405231481483</v>
      </c>
      <c r="T2968" s="11">
        <f t="shared" si="187"/>
        <v>42263.405231481483</v>
      </c>
      <c r="U2968" s="10">
        <v>42233.405231481483</v>
      </c>
    </row>
    <row r="2969" spans="1:21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6" t="s">
        <v>8273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10">
        <f t="shared" si="186"/>
        <v>42041.864490740736</v>
      </c>
      <c r="T2969" s="11">
        <f t="shared" si="187"/>
        <v>42071.822824074072</v>
      </c>
      <c r="U2969" s="10">
        <v>42041.864490740736</v>
      </c>
    </row>
    <row r="2970" spans="1:21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6" t="s">
        <v>8273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10">
        <f t="shared" si="186"/>
        <v>42585.190509259257</v>
      </c>
      <c r="T2970" s="11">
        <f t="shared" si="187"/>
        <v>42598.832638888889</v>
      </c>
      <c r="U2970" s="10">
        <v>42585.190509259257</v>
      </c>
    </row>
    <row r="2971" spans="1:21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6" t="s">
        <v>8273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10">
        <f t="shared" si="186"/>
        <v>42097.453159722216</v>
      </c>
      <c r="T2971" s="11">
        <f t="shared" si="187"/>
        <v>42127.618750000001</v>
      </c>
      <c r="U2971" s="10">
        <v>42097.453159722216</v>
      </c>
    </row>
    <row r="2972" spans="1:21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6" t="s">
        <v>8273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10">
        <f t="shared" si="186"/>
        <v>41808.336238425924</v>
      </c>
      <c r="T2972" s="11">
        <f t="shared" si="187"/>
        <v>41838.336238425924</v>
      </c>
      <c r="U2972" s="10">
        <v>41808.336238425924</v>
      </c>
    </row>
    <row r="2973" spans="1:21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6" t="s">
        <v>8273</v>
      </c>
      <c r="O2973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10">
        <f t="shared" si="186"/>
        <v>41852.324976851851</v>
      </c>
      <c r="T2973" s="11">
        <f t="shared" si="187"/>
        <v>41882.324976851851</v>
      </c>
      <c r="U2973" s="10">
        <v>41852.324976851851</v>
      </c>
    </row>
    <row r="2974" spans="1:21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6" t="s">
        <v>8273</v>
      </c>
      <c r="O297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10">
        <f t="shared" si="186"/>
        <v>42693.77685185185</v>
      </c>
      <c r="T2974" s="11">
        <f t="shared" si="187"/>
        <v>42708.708333333336</v>
      </c>
      <c r="U2974" s="10">
        <v>42693.77685185185</v>
      </c>
    </row>
    <row r="2975" spans="1:21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6" t="s">
        <v>8273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10">
        <f t="shared" si="186"/>
        <v>42341.485046296293</v>
      </c>
      <c r="T2975" s="11">
        <f t="shared" si="187"/>
        <v>42369.833333333336</v>
      </c>
      <c r="U2975" s="10">
        <v>42341.485046296293</v>
      </c>
    </row>
    <row r="2976" spans="1:21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6" t="s">
        <v>8273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10">
        <f t="shared" si="186"/>
        <v>41879.727673611109</v>
      </c>
      <c r="T2976" s="11">
        <f t="shared" si="187"/>
        <v>41907.732638888883</v>
      </c>
      <c r="U2976" s="10">
        <v>41879.727673611109</v>
      </c>
    </row>
    <row r="2977" spans="1:21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6" t="s">
        <v>8273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10">
        <f t="shared" si="186"/>
        <v>41941.350532407407</v>
      </c>
      <c r="T2977" s="11">
        <f t="shared" si="187"/>
        <v>41969.791666666664</v>
      </c>
      <c r="U2977" s="10">
        <v>41941.350532407407</v>
      </c>
    </row>
    <row r="2978" spans="1:21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6" t="s">
        <v>8273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10">
        <f t="shared" si="186"/>
        <v>42425.397337962961</v>
      </c>
      <c r="T2978" s="11">
        <f t="shared" si="187"/>
        <v>42442.166666666664</v>
      </c>
      <c r="U2978" s="10">
        <v>42425.397337962961</v>
      </c>
    </row>
    <row r="2979" spans="1:21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6" t="s">
        <v>8273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10">
        <f t="shared" si="186"/>
        <v>42026.547847222224</v>
      </c>
      <c r="T2979" s="11">
        <f t="shared" si="187"/>
        <v>42085.759722222218</v>
      </c>
      <c r="U2979" s="10">
        <v>42026.547847222224</v>
      </c>
    </row>
    <row r="2980" spans="1:21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6" t="s">
        <v>8273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10">
        <f t="shared" si="186"/>
        <v>41922.307256944441</v>
      </c>
      <c r="T2980" s="11">
        <f t="shared" si="187"/>
        <v>41931.915972222218</v>
      </c>
      <c r="U2980" s="10">
        <v>41922.307256944441</v>
      </c>
    </row>
    <row r="2981" spans="1:21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6" t="s">
        <v>8273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10">
        <f t="shared" si="186"/>
        <v>41993.491006944438</v>
      </c>
      <c r="T2981" s="11">
        <f t="shared" si="187"/>
        <v>42009.916666666664</v>
      </c>
      <c r="U2981" s="10">
        <v>41993.491006944438</v>
      </c>
    </row>
    <row r="2982" spans="1:21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6" t="s">
        <v>8273</v>
      </c>
      <c r="O2982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10">
        <f t="shared" si="186"/>
        <v>42219.58252314815</v>
      </c>
      <c r="T2982" s="11">
        <f t="shared" si="187"/>
        <v>42239.749999999993</v>
      </c>
      <c r="U2982" s="10">
        <v>42219.58252314815</v>
      </c>
    </row>
    <row r="2983" spans="1:21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6" t="s">
        <v>8305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10">
        <f t="shared" si="186"/>
        <v>42225.226342592585</v>
      </c>
      <c r="T2983" s="11">
        <f t="shared" si="187"/>
        <v>42270.226342592585</v>
      </c>
      <c r="U2983" s="10">
        <v>42225.226342592585</v>
      </c>
    </row>
    <row r="2984" spans="1:21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6" t="s">
        <v>8305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10">
        <f t="shared" si="186"/>
        <v>42381.353506944441</v>
      </c>
      <c r="T2984" s="11">
        <f t="shared" si="187"/>
        <v>42411.353506944441</v>
      </c>
      <c r="U2984" s="10">
        <v>42381.353506944441</v>
      </c>
    </row>
    <row r="2985" spans="1:21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6" t="s">
        <v>8305</v>
      </c>
      <c r="O298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10">
        <f t="shared" si="186"/>
        <v>41894.299027777779</v>
      </c>
      <c r="T2985" s="11">
        <f t="shared" si="187"/>
        <v>41954.340694444443</v>
      </c>
      <c r="U2985" s="10">
        <v>41894.299027777779</v>
      </c>
    </row>
    <row r="2986" spans="1:21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6" t="s">
        <v>8305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10">
        <f t="shared" si="186"/>
        <v>42575.945381944439</v>
      </c>
      <c r="T2986" s="11">
        <f t="shared" si="187"/>
        <v>42605.945381944439</v>
      </c>
      <c r="U2986" s="10">
        <v>42575.945381944439</v>
      </c>
    </row>
    <row r="2987" spans="1:21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6" t="s">
        <v>8305</v>
      </c>
      <c r="O298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10">
        <f t="shared" si="186"/>
        <v>42654.640370370369</v>
      </c>
      <c r="T2987" s="11">
        <f t="shared" si="187"/>
        <v>42673.833333333336</v>
      </c>
      <c r="U2987" s="10">
        <v>42654.640370370369</v>
      </c>
    </row>
    <row r="2988" spans="1:21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6" t="s">
        <v>8305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10">
        <f t="shared" si="186"/>
        <v>42431.16673611111</v>
      </c>
      <c r="T2988" s="11">
        <f t="shared" si="187"/>
        <v>42491.125069444439</v>
      </c>
      <c r="U2988" s="10">
        <v>42431.16673611111</v>
      </c>
    </row>
    <row r="2989" spans="1:21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6" t="s">
        <v>8305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10">
        <f t="shared" si="186"/>
        <v>42626.973969907405</v>
      </c>
      <c r="T2989" s="11">
        <f t="shared" si="187"/>
        <v>42655.666666666664</v>
      </c>
      <c r="U2989" s="10">
        <v>42626.973969907405</v>
      </c>
    </row>
    <row r="2990" spans="1:21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6" t="s">
        <v>8305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10">
        <f t="shared" si="186"/>
        <v>42511.028715277775</v>
      </c>
      <c r="T2990" s="11">
        <f t="shared" si="187"/>
        <v>42541.028715277775</v>
      </c>
      <c r="U2990" s="10">
        <v>42511.028715277775</v>
      </c>
    </row>
    <row r="2991" spans="1:2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6" t="s">
        <v>8305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10">
        <f t="shared" si="186"/>
        <v>42336.687060185184</v>
      </c>
      <c r="T2991" s="11">
        <f t="shared" si="187"/>
        <v>42358.874305555553</v>
      </c>
      <c r="U2991" s="10">
        <v>42336.687060185184</v>
      </c>
    </row>
    <row r="2992" spans="1:21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6" t="s">
        <v>8305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10">
        <f t="shared" si="186"/>
        <v>42341.240972222215</v>
      </c>
      <c r="T2992" s="11">
        <f t="shared" si="187"/>
        <v>42376.240972222215</v>
      </c>
      <c r="U2992" s="10">
        <v>42341.240972222215</v>
      </c>
    </row>
    <row r="2993" spans="1:21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6" t="s">
        <v>8305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10">
        <f t="shared" si="186"/>
        <v>42740.503819444442</v>
      </c>
      <c r="T2993" s="11">
        <f t="shared" si="187"/>
        <v>42762.503819444442</v>
      </c>
      <c r="U2993" s="10">
        <v>42740.503819444442</v>
      </c>
    </row>
    <row r="2994" spans="1:21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6" t="s">
        <v>8305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10">
        <f t="shared" si="186"/>
        <v>42622.434143518512</v>
      </c>
      <c r="T2994" s="11">
        <f t="shared" si="187"/>
        <v>42652.434143518512</v>
      </c>
      <c r="U2994" s="10">
        <v>42622.434143518512</v>
      </c>
    </row>
    <row r="2995" spans="1:2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6" t="s">
        <v>8305</v>
      </c>
      <c r="O299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10">
        <f t="shared" si="186"/>
        <v>42390.50540509259</v>
      </c>
      <c r="T2995" s="11">
        <f t="shared" si="187"/>
        <v>42420.50540509259</v>
      </c>
      <c r="U2995" s="10">
        <v>42390.50540509259</v>
      </c>
    </row>
    <row r="2996" spans="1:21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6" t="s">
        <v>8305</v>
      </c>
      <c r="O299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10">
        <f t="shared" si="186"/>
        <v>41885.145509259259</v>
      </c>
      <c r="T2996" s="11">
        <f t="shared" si="187"/>
        <v>41915.145509259259</v>
      </c>
      <c r="U2996" s="10">
        <v>41885.145509259259</v>
      </c>
    </row>
    <row r="2997" spans="1:21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6" t="s">
        <v>8305</v>
      </c>
      <c r="O299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10">
        <f t="shared" si="186"/>
        <v>42724.331840277773</v>
      </c>
      <c r="T2997" s="11">
        <f t="shared" si="187"/>
        <v>42754.331840277773</v>
      </c>
      <c r="U2997" s="10">
        <v>42724.331840277773</v>
      </c>
    </row>
    <row r="2998" spans="1:21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6" t="s">
        <v>8305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10">
        <f t="shared" si="186"/>
        <v>42090.579166666663</v>
      </c>
      <c r="T2998" s="11">
        <f t="shared" si="187"/>
        <v>42150.579166666663</v>
      </c>
      <c r="U2998" s="10">
        <v>42090.579166666663</v>
      </c>
    </row>
    <row r="2999" spans="1:21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6" t="s">
        <v>8305</v>
      </c>
      <c r="O2999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42775.400381944441</v>
      </c>
      <c r="T2999" s="11">
        <f t="shared" si="187"/>
        <v>42792.874305555553</v>
      </c>
      <c r="U2999" s="10">
        <v>42775.400381944441</v>
      </c>
    </row>
    <row r="3000" spans="1:21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6" t="s">
        <v>8305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10">
        <f t="shared" si="186"/>
        <v>41777.860289351847</v>
      </c>
      <c r="T3000" s="11">
        <f t="shared" si="187"/>
        <v>41805.850694444445</v>
      </c>
      <c r="U3000" s="10">
        <v>41777.860289351847</v>
      </c>
    </row>
    <row r="3001" spans="1:21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6" t="s">
        <v>8305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42780.406944444439</v>
      </c>
      <c r="T3001" s="11">
        <f t="shared" si="187"/>
        <v>42794.749999999993</v>
      </c>
      <c r="U3001" s="10">
        <v>42780.406944444439</v>
      </c>
    </row>
    <row r="3002" spans="1:21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6" t="s">
        <v>8305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42752.49386574074</v>
      </c>
      <c r="T3002" s="11">
        <f t="shared" si="187"/>
        <v>42766.416666666664</v>
      </c>
      <c r="U3002" s="10">
        <v>42752.49386574074</v>
      </c>
    </row>
    <row r="3003" spans="1:21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6" t="s">
        <v>8305</v>
      </c>
      <c r="O3003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10">
        <f t="shared" si="186"/>
        <v>42534.562291666669</v>
      </c>
      <c r="T3003" s="11">
        <f t="shared" si="187"/>
        <v>42564.562291666669</v>
      </c>
      <c r="U3003" s="10">
        <v>42534.562291666669</v>
      </c>
    </row>
    <row r="3004" spans="1:21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6" t="s">
        <v>8305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10">
        <f t="shared" si="186"/>
        <v>41239.502916666665</v>
      </c>
      <c r="T3004" s="11">
        <f t="shared" si="187"/>
        <v>41269.502916666665</v>
      </c>
      <c r="U3004" s="10">
        <v>41239.502916666665</v>
      </c>
    </row>
    <row r="3005" spans="1:21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6" t="s">
        <v>8305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10">
        <f t="shared" si="186"/>
        <v>42398.515925925924</v>
      </c>
      <c r="T3005" s="11">
        <f t="shared" si="187"/>
        <v>42429.915972222218</v>
      </c>
      <c r="U3005" s="10">
        <v>42398.515925925924</v>
      </c>
    </row>
    <row r="3006" spans="1:21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6" t="s">
        <v>8305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10">
        <f t="shared" si="186"/>
        <v>41928.547731481478</v>
      </c>
      <c r="T3006" s="11">
        <f t="shared" si="187"/>
        <v>41958.589398148142</v>
      </c>
      <c r="U3006" s="10">
        <v>41928.547731481478</v>
      </c>
    </row>
    <row r="3007" spans="1:21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6" t="s">
        <v>8305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10">
        <f t="shared" si="186"/>
        <v>41888.341493055552</v>
      </c>
      <c r="T3007" s="11">
        <f t="shared" si="187"/>
        <v>41918.341493055552</v>
      </c>
      <c r="U3007" s="10">
        <v>41888.341493055552</v>
      </c>
    </row>
    <row r="3008" spans="1:21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6" t="s">
        <v>8305</v>
      </c>
      <c r="O3008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10">
        <f t="shared" si="186"/>
        <v>41957.42350694444</v>
      </c>
      <c r="T3008" s="11">
        <f t="shared" si="187"/>
        <v>41987.42350694444</v>
      </c>
      <c r="U3008" s="10">
        <v>41957.42350694444</v>
      </c>
    </row>
    <row r="3009" spans="1:21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6" t="s">
        <v>8305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42097.882905092592</v>
      </c>
      <c r="T3009" s="11">
        <f t="shared" si="187"/>
        <v>42118.882905092592</v>
      </c>
      <c r="U3009" s="10">
        <v>42097.882905092592</v>
      </c>
    </row>
    <row r="3010" spans="1:21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6" t="s">
        <v>8305</v>
      </c>
      <c r="O3010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10">
        <f t="shared" si="186"/>
        <v>42359.878692129627</v>
      </c>
      <c r="T3010" s="11">
        <f t="shared" si="187"/>
        <v>42389.878692129627</v>
      </c>
      <c r="U3010" s="10">
        <v>42359.878692129627</v>
      </c>
    </row>
    <row r="3011" spans="1:21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6" t="s">
        <v>8305</v>
      </c>
      <c r="O3011">
        <f t="shared" ref="O3011:O3074" si="188">(E3011/D3011)*100</f>
        <v>119.756</v>
      </c>
      <c r="P3011">
        <f t="shared" ref="P3011:P3074" si="189">IFERROR(E3011/L3011,"0")</f>
        <v>233.8984375</v>
      </c>
      <c r="Q3011" t="s">
        <v>8317</v>
      </c>
      <c r="R3011" t="s">
        <v>8357</v>
      </c>
      <c r="S3011" s="10">
        <f t="shared" ref="S3011:S3074" si="190">(J3011/86400)+25569+(-8/24)</f>
        <v>41939.236574074072</v>
      </c>
      <c r="T3011" s="11">
        <f t="shared" ref="T3011:T3074" si="191">(I3011/86400)+25569+(-8/24)</f>
        <v>41969.278240740743</v>
      </c>
      <c r="U3011" s="10">
        <v>41939.236574074072</v>
      </c>
    </row>
    <row r="3012" spans="1:21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6" t="s">
        <v>8305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41996.499062499999</v>
      </c>
      <c r="T3012" s="11">
        <f t="shared" si="191"/>
        <v>42056.499062499999</v>
      </c>
      <c r="U3012" s="10">
        <v>41996.499062499999</v>
      </c>
    </row>
    <row r="3013" spans="1:21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6" t="s">
        <v>8305</v>
      </c>
      <c r="O3013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42334.135601851849</v>
      </c>
      <c r="T3013" s="11">
        <f t="shared" si="191"/>
        <v>42361.624305555553</v>
      </c>
      <c r="U3013" s="10">
        <v>42334.135601851849</v>
      </c>
    </row>
    <row r="3014" spans="1:21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6" t="s">
        <v>8305</v>
      </c>
      <c r="O301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10">
        <f t="shared" si="190"/>
        <v>42024.369560185187</v>
      </c>
      <c r="T3014" s="11">
        <f t="shared" si="191"/>
        <v>42045.369560185187</v>
      </c>
      <c r="U3014" s="10">
        <v>42024.369560185187</v>
      </c>
    </row>
    <row r="3015" spans="1:21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6" t="s">
        <v>8305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10">
        <f t="shared" si="190"/>
        <v>42146.502881944441</v>
      </c>
      <c r="T3015" s="11">
        <f t="shared" si="191"/>
        <v>42176.502881944441</v>
      </c>
      <c r="U3015" s="10">
        <v>42146.502881944441</v>
      </c>
    </row>
    <row r="3016" spans="1:21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6" t="s">
        <v>8305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10">
        <f t="shared" si="190"/>
        <v>41919.790277777771</v>
      </c>
      <c r="T3016" s="11">
        <f t="shared" si="191"/>
        <v>41947.875</v>
      </c>
      <c r="U3016" s="10">
        <v>41919.790277777771</v>
      </c>
    </row>
    <row r="3017" spans="1:21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6" t="s">
        <v>8305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41785.393958333334</v>
      </c>
      <c r="T3017" s="11">
        <f t="shared" si="191"/>
        <v>41800.833333333328</v>
      </c>
      <c r="U3017" s="10">
        <v>41785.393958333334</v>
      </c>
    </row>
    <row r="3018" spans="1:21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6" t="s">
        <v>8305</v>
      </c>
      <c r="O3018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10">
        <f t="shared" si="190"/>
        <v>41778.214722222219</v>
      </c>
      <c r="T3018" s="11">
        <f t="shared" si="191"/>
        <v>41838.214722222219</v>
      </c>
      <c r="U3018" s="10">
        <v>41778.214722222219</v>
      </c>
    </row>
    <row r="3019" spans="1:21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6" t="s">
        <v>8305</v>
      </c>
      <c r="O3019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10">
        <f t="shared" si="190"/>
        <v>41841.516701388886</v>
      </c>
      <c r="T3019" s="11">
        <f t="shared" si="191"/>
        <v>41871.516701388886</v>
      </c>
      <c r="U3019" s="10">
        <v>41841.516701388886</v>
      </c>
    </row>
    <row r="3020" spans="1:21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6" t="s">
        <v>8305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10">
        <f t="shared" si="190"/>
        <v>42162.964999999997</v>
      </c>
      <c r="T3020" s="11">
        <f t="shared" si="191"/>
        <v>42205.583333333336</v>
      </c>
      <c r="U3020" s="10">
        <v>42162.964999999997</v>
      </c>
    </row>
    <row r="3021" spans="1:21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6" t="s">
        <v>8305</v>
      </c>
      <c r="O302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10">
        <f t="shared" si="190"/>
        <v>41758.500231481477</v>
      </c>
      <c r="T3021" s="11">
        <f t="shared" si="191"/>
        <v>41785.791666666664</v>
      </c>
      <c r="U3021" s="10">
        <v>41758.500231481477</v>
      </c>
    </row>
    <row r="3022" spans="1:21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6" t="s">
        <v>8305</v>
      </c>
      <c r="O3022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10">
        <f t="shared" si="190"/>
        <v>42170.513113425921</v>
      </c>
      <c r="T3022" s="11">
        <f t="shared" si="191"/>
        <v>42230.513113425921</v>
      </c>
      <c r="U3022" s="10">
        <v>42170.513113425921</v>
      </c>
    </row>
    <row r="3023" spans="1:21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6" t="s">
        <v>8305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10">
        <f t="shared" si="190"/>
        <v>42660.285520833328</v>
      </c>
      <c r="T3023" s="11">
        <f t="shared" si="191"/>
        <v>42695.915972222218</v>
      </c>
      <c r="U3023" s="10">
        <v>42660.285520833328</v>
      </c>
    </row>
    <row r="3024" spans="1:21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6" t="s">
        <v>8305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10">
        <f t="shared" si="190"/>
        <v>42564.620474537034</v>
      </c>
      <c r="T3024" s="11">
        <f t="shared" si="191"/>
        <v>42609.620474537034</v>
      </c>
      <c r="U3024" s="10">
        <v>42564.620474537034</v>
      </c>
    </row>
    <row r="3025" spans="1:21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6" t="s">
        <v>8305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10">
        <f t="shared" si="190"/>
        <v>42121.342430555553</v>
      </c>
      <c r="T3025" s="11">
        <f t="shared" si="191"/>
        <v>42166.342430555553</v>
      </c>
      <c r="U3025" s="10">
        <v>42121.342430555553</v>
      </c>
    </row>
    <row r="3026" spans="1:21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6" t="s">
        <v>8305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10">
        <f t="shared" si="190"/>
        <v>41158.660590277774</v>
      </c>
      <c r="T3026" s="11">
        <f t="shared" si="191"/>
        <v>41188.660590277774</v>
      </c>
      <c r="U3026" s="10">
        <v>41158.660590277774</v>
      </c>
    </row>
    <row r="3027" spans="1:21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6" t="s">
        <v>8305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10">
        <f t="shared" si="190"/>
        <v>41761.176076388889</v>
      </c>
      <c r="T3027" s="11">
        <f t="shared" si="191"/>
        <v>41789.333333333328</v>
      </c>
      <c r="U3027" s="10">
        <v>41761.176076388889</v>
      </c>
    </row>
    <row r="3028" spans="1:21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6" t="s">
        <v>8305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42783.126064814809</v>
      </c>
      <c r="T3028" s="11">
        <f t="shared" si="191"/>
        <v>42797.126064814809</v>
      </c>
      <c r="U3028" s="10">
        <v>42783.126064814809</v>
      </c>
    </row>
    <row r="3029" spans="1:21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6" t="s">
        <v>8305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42053.37096064815</v>
      </c>
      <c r="T3029" s="11">
        <f t="shared" si="191"/>
        <v>42083.329293981478</v>
      </c>
      <c r="U3029" s="10">
        <v>42053.37096064815</v>
      </c>
    </row>
    <row r="3030" spans="1:21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6" t="s">
        <v>8305</v>
      </c>
      <c r="O303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10">
        <f t="shared" si="190"/>
        <v>42566.930844907409</v>
      </c>
      <c r="T3030" s="11">
        <f t="shared" si="191"/>
        <v>42596.930844907409</v>
      </c>
      <c r="U3030" s="10">
        <v>42566.930844907409</v>
      </c>
    </row>
    <row r="3031" spans="1:21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6" t="s">
        <v>8305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10">
        <f t="shared" si="190"/>
        <v>41932.375543981478</v>
      </c>
      <c r="T3031" s="11">
        <f t="shared" si="191"/>
        <v>41960.857638888883</v>
      </c>
      <c r="U3031" s="10">
        <v>41932.375543981478</v>
      </c>
    </row>
    <row r="3032" spans="1:21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6" t="s">
        <v>8305</v>
      </c>
      <c r="O3032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10">
        <f t="shared" si="190"/>
        <v>42233.4140162037</v>
      </c>
      <c r="T3032" s="11">
        <f t="shared" si="191"/>
        <v>42263.4140162037</v>
      </c>
      <c r="U3032" s="10">
        <v>42233.4140162037</v>
      </c>
    </row>
    <row r="3033" spans="1:21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6" t="s">
        <v>8305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10">
        <f t="shared" si="190"/>
        <v>42597.549155092587</v>
      </c>
      <c r="T3033" s="11">
        <f t="shared" si="191"/>
        <v>42657.549155092587</v>
      </c>
      <c r="U3033" s="10">
        <v>42597.549155092587</v>
      </c>
    </row>
    <row r="3034" spans="1:21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6" t="s">
        <v>8305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42227.711331018516</v>
      </c>
      <c r="T3034" s="11">
        <f t="shared" si="191"/>
        <v>42257.711331018516</v>
      </c>
      <c r="U3034" s="10">
        <v>42227.711331018516</v>
      </c>
    </row>
    <row r="3035" spans="1:21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6" t="s">
        <v>8305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10">
        <f t="shared" si="190"/>
        <v>42569.776909722219</v>
      </c>
      <c r="T3035" s="11">
        <f t="shared" si="191"/>
        <v>42599.776909722219</v>
      </c>
      <c r="U3035" s="10">
        <v>42569.776909722219</v>
      </c>
    </row>
    <row r="3036" spans="1:21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6" t="s">
        <v>8305</v>
      </c>
      <c r="O303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10">
        <f t="shared" si="190"/>
        <v>42644.202025462961</v>
      </c>
      <c r="T3036" s="11">
        <f t="shared" si="191"/>
        <v>42674.832638888889</v>
      </c>
      <c r="U3036" s="10">
        <v>42644.202025462961</v>
      </c>
    </row>
    <row r="3037" spans="1:21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6" t="s">
        <v>8305</v>
      </c>
      <c r="O303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10">
        <f t="shared" si="190"/>
        <v>41368.226956018516</v>
      </c>
      <c r="T3037" s="11">
        <f t="shared" si="191"/>
        <v>41398.226956018516</v>
      </c>
      <c r="U3037" s="10">
        <v>41368.226956018516</v>
      </c>
    </row>
    <row r="3038" spans="1:21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6" t="s">
        <v>8305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10">
        <f t="shared" si="190"/>
        <v>41466.451898148145</v>
      </c>
      <c r="T3038" s="11">
        <f t="shared" si="191"/>
        <v>41502.165972222218</v>
      </c>
      <c r="U3038" s="10">
        <v>41466.451898148145</v>
      </c>
    </row>
    <row r="3039" spans="1:21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6" t="s">
        <v>8305</v>
      </c>
      <c r="O3039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10">
        <f t="shared" si="190"/>
        <v>40378.559872685182</v>
      </c>
      <c r="T3039" s="11">
        <f t="shared" si="191"/>
        <v>40452.874305555553</v>
      </c>
      <c r="U3039" s="10">
        <v>40378.559872685182</v>
      </c>
    </row>
    <row r="3040" spans="1:21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6" t="s">
        <v>8305</v>
      </c>
      <c r="O304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10">
        <f t="shared" si="190"/>
        <v>42372.918946759259</v>
      </c>
      <c r="T3040" s="11">
        <f t="shared" si="191"/>
        <v>42432.918946759259</v>
      </c>
      <c r="U3040" s="10">
        <v>42372.918946759259</v>
      </c>
    </row>
    <row r="3041" spans="1:21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6" t="s">
        <v>8305</v>
      </c>
      <c r="O304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10">
        <f t="shared" si="190"/>
        <v>41610.461087962962</v>
      </c>
      <c r="T3041" s="11">
        <f t="shared" si="191"/>
        <v>41636.999305555553</v>
      </c>
      <c r="U3041" s="10">
        <v>41610.461087962962</v>
      </c>
    </row>
    <row r="3042" spans="1:21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6" t="s">
        <v>8305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10">
        <f t="shared" si="190"/>
        <v>42177.458576388883</v>
      </c>
      <c r="T3042" s="11">
        <f t="shared" si="191"/>
        <v>42181.624999999993</v>
      </c>
      <c r="U3042" s="10">
        <v>42177.458576388883</v>
      </c>
    </row>
    <row r="3043" spans="1:21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6" t="s">
        <v>8305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10">
        <f t="shared" si="190"/>
        <v>42359.535277777781</v>
      </c>
      <c r="T3043" s="11">
        <f t="shared" si="191"/>
        <v>42389.535277777781</v>
      </c>
      <c r="U3043" s="10">
        <v>42359.535277777781</v>
      </c>
    </row>
    <row r="3044" spans="1:21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6" t="s">
        <v>8305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10">
        <f t="shared" si="190"/>
        <v>42253.354710648149</v>
      </c>
      <c r="T3044" s="11">
        <f t="shared" si="191"/>
        <v>42283.354710648149</v>
      </c>
      <c r="U3044" s="10">
        <v>42253.354710648149</v>
      </c>
    </row>
    <row r="3045" spans="1:21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6" t="s">
        <v>8305</v>
      </c>
      <c r="O304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10">
        <f t="shared" si="190"/>
        <v>42082.737256944441</v>
      </c>
      <c r="T3045" s="11">
        <f t="shared" si="191"/>
        <v>42109.784722222219</v>
      </c>
      <c r="U3045" s="10">
        <v>42082.737256944441</v>
      </c>
    </row>
    <row r="3046" spans="1:21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6" t="s">
        <v>8305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10">
        <f t="shared" si="190"/>
        <v>42387.393495370365</v>
      </c>
      <c r="T3046" s="11">
        <f t="shared" si="191"/>
        <v>42402.393495370365</v>
      </c>
      <c r="U3046" s="10">
        <v>42387.393495370365</v>
      </c>
    </row>
    <row r="3047" spans="1:21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6" t="s">
        <v>8305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10">
        <f t="shared" si="190"/>
        <v>41842.822395833333</v>
      </c>
      <c r="T3047" s="11">
        <f t="shared" si="191"/>
        <v>41872.822395833333</v>
      </c>
      <c r="U3047" s="10">
        <v>41842.822395833333</v>
      </c>
    </row>
    <row r="3048" spans="1:21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6" t="s">
        <v>8305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10">
        <f t="shared" si="190"/>
        <v>41862.46974537037</v>
      </c>
      <c r="T3048" s="11">
        <f t="shared" si="191"/>
        <v>41891.869444444441</v>
      </c>
      <c r="U3048" s="10">
        <v>41862.46974537037</v>
      </c>
    </row>
    <row r="3049" spans="1:21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6" t="s">
        <v>8305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42443.655717592592</v>
      </c>
      <c r="T3049" s="11">
        <f t="shared" si="191"/>
        <v>42487.219444444439</v>
      </c>
      <c r="U3049" s="10">
        <v>42443.655717592592</v>
      </c>
    </row>
    <row r="3050" spans="1:21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6" t="s">
        <v>8305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10">
        <f t="shared" si="190"/>
        <v>41975.567847222221</v>
      </c>
      <c r="T3050" s="11">
        <f t="shared" si="191"/>
        <v>42004.556944444441</v>
      </c>
      <c r="U3050" s="10">
        <v>41975.567847222221</v>
      </c>
    </row>
    <row r="3051" spans="1:21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6" t="s">
        <v>8305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10">
        <f t="shared" si="190"/>
        <v>42138.681192129625</v>
      </c>
      <c r="T3051" s="11">
        <f t="shared" si="191"/>
        <v>42168.681192129625</v>
      </c>
      <c r="U3051" s="10">
        <v>42138.681192129625</v>
      </c>
    </row>
    <row r="3052" spans="1:21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6" t="s">
        <v>8305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10">
        <f t="shared" si="190"/>
        <v>42464.835185185184</v>
      </c>
      <c r="T3052" s="11">
        <f t="shared" si="191"/>
        <v>42494.835185185184</v>
      </c>
      <c r="U3052" s="10">
        <v>42464.835185185184</v>
      </c>
    </row>
    <row r="3053" spans="1:21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6" t="s">
        <v>8305</v>
      </c>
      <c r="O3053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10">
        <f t="shared" si="190"/>
        <v>42744.082696759258</v>
      </c>
      <c r="T3053" s="11">
        <f t="shared" si="191"/>
        <v>42774.082696759258</v>
      </c>
      <c r="U3053" s="10">
        <v>42744.082696759258</v>
      </c>
    </row>
    <row r="3054" spans="1:21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6" t="s">
        <v>8305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42122.336736111109</v>
      </c>
      <c r="T3054" s="11">
        <f t="shared" si="191"/>
        <v>42152.332638888889</v>
      </c>
      <c r="U3054" s="10">
        <v>42122.336736111109</v>
      </c>
    </row>
    <row r="3055" spans="1:21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6" t="s">
        <v>8305</v>
      </c>
      <c r="O305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10">
        <f t="shared" si="190"/>
        <v>41862.428391203699</v>
      </c>
      <c r="T3055" s="11">
        <f t="shared" si="191"/>
        <v>41913.832638888889</v>
      </c>
      <c r="U3055" s="10">
        <v>41862.428391203699</v>
      </c>
    </row>
    <row r="3056" spans="1:21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6" t="s">
        <v>8305</v>
      </c>
      <c r="O3056">
        <f t="shared" si="188"/>
        <v>0</v>
      </c>
      <c r="P3056" t="str">
        <f t="shared" si="189"/>
        <v>0</v>
      </c>
      <c r="Q3056" t="s">
        <v>8317</v>
      </c>
      <c r="R3056" t="s">
        <v>8357</v>
      </c>
      <c r="S3056" s="10">
        <f t="shared" si="190"/>
        <v>42027.499467592592</v>
      </c>
      <c r="T3056" s="11">
        <f t="shared" si="191"/>
        <v>42064.711111111108</v>
      </c>
      <c r="U3056" s="10">
        <v>42027.499467592592</v>
      </c>
    </row>
    <row r="3057" spans="1:21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6" t="s">
        <v>8305</v>
      </c>
      <c r="O3057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41953.624884259254</v>
      </c>
      <c r="T3057" s="11">
        <f t="shared" si="191"/>
        <v>42013.624884259254</v>
      </c>
      <c r="U3057" s="10">
        <v>41953.624884259254</v>
      </c>
    </row>
    <row r="3058" spans="1:21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6" t="s">
        <v>8305</v>
      </c>
      <c r="O3058">
        <f t="shared" si="188"/>
        <v>0</v>
      </c>
      <c r="P3058" t="str">
        <f t="shared" si="189"/>
        <v>0</v>
      </c>
      <c r="Q3058" t="s">
        <v>8317</v>
      </c>
      <c r="R3058" t="s">
        <v>8357</v>
      </c>
      <c r="S3058" s="10">
        <f t="shared" si="190"/>
        <v>41851.303055555552</v>
      </c>
      <c r="T3058" s="11">
        <f t="shared" si="191"/>
        <v>41911.303055555552</v>
      </c>
      <c r="U3058" s="10">
        <v>41851.303055555552</v>
      </c>
    </row>
    <row r="3059" spans="1:21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6" t="s">
        <v>8305</v>
      </c>
      <c r="O3059">
        <f t="shared" si="188"/>
        <v>0</v>
      </c>
      <c r="P3059" t="str">
        <f t="shared" si="189"/>
        <v>0</v>
      </c>
      <c r="Q3059" t="s">
        <v>8317</v>
      </c>
      <c r="R3059" t="s">
        <v>8357</v>
      </c>
      <c r="S3059" s="10">
        <f t="shared" si="190"/>
        <v>42433.317256944443</v>
      </c>
      <c r="T3059" s="11">
        <f t="shared" si="191"/>
        <v>42463.275590277779</v>
      </c>
      <c r="U3059" s="10">
        <v>42433.317256944443</v>
      </c>
    </row>
    <row r="3060" spans="1:21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6" t="s">
        <v>8305</v>
      </c>
      <c r="O3060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42460.040972222218</v>
      </c>
      <c r="T3060" s="11">
        <f t="shared" si="191"/>
        <v>42510.040972222218</v>
      </c>
      <c r="U3060" s="10">
        <v>42460.040972222218</v>
      </c>
    </row>
    <row r="3061" spans="1:21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6" t="s">
        <v>8305</v>
      </c>
      <c r="O3061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41829.602384259255</v>
      </c>
      <c r="T3061" s="11">
        <f t="shared" si="191"/>
        <v>41859.602384259255</v>
      </c>
      <c r="U3061" s="10">
        <v>41829.602384259255</v>
      </c>
    </row>
    <row r="3062" spans="1:21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6" t="s">
        <v>8305</v>
      </c>
      <c r="O3062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10">
        <f t="shared" si="190"/>
        <v>42244.941365740735</v>
      </c>
      <c r="T3062" s="11">
        <f t="shared" si="191"/>
        <v>42274.941365740735</v>
      </c>
      <c r="U3062" s="10">
        <v>42244.941365740735</v>
      </c>
    </row>
    <row r="3063" spans="1:2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6" t="s">
        <v>8305</v>
      </c>
      <c r="O3063">
        <f t="shared" si="188"/>
        <v>0</v>
      </c>
      <c r="P3063" t="str">
        <f t="shared" si="189"/>
        <v>0</v>
      </c>
      <c r="Q3063" t="s">
        <v>8317</v>
      </c>
      <c r="R3063" t="s">
        <v>8357</v>
      </c>
      <c r="S3063" s="10">
        <f t="shared" si="190"/>
        <v>41834.450787037036</v>
      </c>
      <c r="T3063" s="11">
        <f t="shared" si="191"/>
        <v>41864.450787037036</v>
      </c>
      <c r="U3063" s="10">
        <v>41834.450787037036</v>
      </c>
    </row>
    <row r="3064" spans="1:21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6" t="s">
        <v>8305</v>
      </c>
      <c r="O3064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10">
        <f t="shared" si="190"/>
        <v>42248.2024537037</v>
      </c>
      <c r="T3064" s="11">
        <f t="shared" si="191"/>
        <v>42277.416666666664</v>
      </c>
      <c r="U3064" s="10">
        <v>42248.2024537037</v>
      </c>
    </row>
    <row r="3065" spans="1:21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6" t="s">
        <v>8305</v>
      </c>
      <c r="O3065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10">
        <f t="shared" si="190"/>
        <v>42630.589560185188</v>
      </c>
      <c r="T3065" s="11">
        <f t="shared" si="191"/>
        <v>42665.589560185188</v>
      </c>
      <c r="U3065" s="10">
        <v>42630.589560185188</v>
      </c>
    </row>
    <row r="3066" spans="1:21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6" t="s">
        <v>8305</v>
      </c>
      <c r="O306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10">
        <f t="shared" si="190"/>
        <v>42298.7968287037</v>
      </c>
      <c r="T3066" s="11">
        <f t="shared" si="191"/>
        <v>42329.957638888889</v>
      </c>
      <c r="U3066" s="10">
        <v>42298.7968287037</v>
      </c>
    </row>
    <row r="3067" spans="1:21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6" t="s">
        <v>8305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41824.721898148149</v>
      </c>
      <c r="T3067" s="11">
        <f t="shared" si="191"/>
        <v>41849.721898148149</v>
      </c>
      <c r="U3067" s="10">
        <v>41824.721898148149</v>
      </c>
    </row>
    <row r="3068" spans="1:21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6" t="s">
        <v>8305</v>
      </c>
      <c r="O3068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10">
        <f t="shared" si="190"/>
        <v>42530.895104166666</v>
      </c>
      <c r="T3068" s="11">
        <f t="shared" si="191"/>
        <v>42560.895104166666</v>
      </c>
      <c r="U3068" s="10">
        <v>42530.895104166666</v>
      </c>
    </row>
    <row r="3069" spans="1:21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6" t="s">
        <v>8305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42226.605081018519</v>
      </c>
      <c r="T3069" s="11">
        <f t="shared" si="191"/>
        <v>42256.605081018519</v>
      </c>
      <c r="U3069" s="10">
        <v>42226.605081018519</v>
      </c>
    </row>
    <row r="3070" spans="1:21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6" t="s">
        <v>8305</v>
      </c>
      <c r="O3070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42263.358240740738</v>
      </c>
      <c r="T3070" s="11">
        <f t="shared" si="191"/>
        <v>42293.358240740738</v>
      </c>
      <c r="U3070" s="10">
        <v>42263.358240740738</v>
      </c>
    </row>
    <row r="3071" spans="1:21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6" t="s">
        <v>8305</v>
      </c>
      <c r="O3071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10">
        <f t="shared" si="190"/>
        <v>41957.500393518516</v>
      </c>
      <c r="T3071" s="11">
        <f t="shared" si="191"/>
        <v>41987.500393518516</v>
      </c>
      <c r="U3071" s="10">
        <v>41957.500393518516</v>
      </c>
    </row>
    <row r="3072" spans="1:21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6" t="s">
        <v>8305</v>
      </c>
      <c r="O3072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10">
        <f t="shared" si="190"/>
        <v>42690.400104166663</v>
      </c>
      <c r="T3072" s="11">
        <f t="shared" si="191"/>
        <v>42711.400104166663</v>
      </c>
      <c r="U3072" s="10">
        <v>42690.400104166663</v>
      </c>
    </row>
    <row r="3073" spans="1:21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6" t="s">
        <v>8305</v>
      </c>
      <c r="O3073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10">
        <f t="shared" si="190"/>
        <v>42097.399085648147</v>
      </c>
      <c r="T3073" s="11">
        <f t="shared" si="191"/>
        <v>42114.915972222218</v>
      </c>
      <c r="U3073" s="10">
        <v>42097.399085648147</v>
      </c>
    </row>
    <row r="3074" spans="1:21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6" t="s">
        <v>8305</v>
      </c>
      <c r="O3074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42658.357199074067</v>
      </c>
      <c r="T3074" s="11">
        <f t="shared" si="191"/>
        <v>42672.740277777775</v>
      </c>
      <c r="U3074" s="10">
        <v>42658.357199074067</v>
      </c>
    </row>
    <row r="3075" spans="1:21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6" t="s">
        <v>8305</v>
      </c>
      <c r="O3075">
        <f t="shared" ref="O3075:O3138" si="192">(E3075/D3075)*100</f>
        <v>2.3035714285714284E-2</v>
      </c>
      <c r="P3075">
        <f t="shared" ref="P3075:P3138" si="193">IFERROR(E3075/L3075,"0")</f>
        <v>92.142857142857139</v>
      </c>
      <c r="Q3075" t="s">
        <v>8317</v>
      </c>
      <c r="R3075" t="s">
        <v>8357</v>
      </c>
      <c r="S3075" s="10">
        <f t="shared" ref="S3075:S3138" si="194">(J3075/86400)+25569+(-8/24)</f>
        <v>42111.350694444445</v>
      </c>
      <c r="T3075" s="11">
        <f t="shared" ref="T3075:T3138" si="195">(I3075/86400)+25569+(-8/24)</f>
        <v>42169.47152777778</v>
      </c>
      <c r="U3075" s="10">
        <v>42111.350694444445</v>
      </c>
    </row>
    <row r="3076" spans="1:21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6" t="s">
        <v>8305</v>
      </c>
      <c r="O3076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10">
        <f t="shared" si="194"/>
        <v>42409.237951388888</v>
      </c>
      <c r="T3076" s="11">
        <f t="shared" si="195"/>
        <v>42439.237951388888</v>
      </c>
      <c r="U3076" s="10">
        <v>42409.237951388888</v>
      </c>
    </row>
    <row r="3077" spans="1:21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6" t="s">
        <v>8305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42550.76898148148</v>
      </c>
      <c r="T3077" s="11">
        <f t="shared" si="195"/>
        <v>42600.76898148148</v>
      </c>
      <c r="U3077" s="10">
        <v>42550.76898148148</v>
      </c>
    </row>
    <row r="3078" spans="1:21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6" t="s">
        <v>8305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42226.318553240737</v>
      </c>
      <c r="T3078" s="11">
        <f t="shared" si="195"/>
        <v>42286.318553240737</v>
      </c>
      <c r="U3078" s="10">
        <v>42226.318553240737</v>
      </c>
    </row>
    <row r="3079" spans="1:21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6" t="s">
        <v>8305</v>
      </c>
      <c r="O3079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42766.62358796296</v>
      </c>
      <c r="T3079" s="11">
        <f t="shared" si="195"/>
        <v>42796.62358796296</v>
      </c>
      <c r="U3079" s="10">
        <v>42766.62358796296</v>
      </c>
    </row>
    <row r="3080" spans="1:21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6" t="s">
        <v>8305</v>
      </c>
      <c r="O3080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10">
        <f t="shared" si="194"/>
        <v>42030.805497685178</v>
      </c>
      <c r="T3080" s="11">
        <f t="shared" si="195"/>
        <v>42060.805497685178</v>
      </c>
      <c r="U3080" s="10">
        <v>42030.805497685178</v>
      </c>
    </row>
    <row r="3081" spans="1:21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6" t="s">
        <v>8305</v>
      </c>
      <c r="O3081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10">
        <f t="shared" si="194"/>
        <v>42055.38003472222</v>
      </c>
      <c r="T3081" s="11">
        <f t="shared" si="195"/>
        <v>42085.338368055549</v>
      </c>
      <c r="U3081" s="10">
        <v>42055.38003472222</v>
      </c>
    </row>
    <row r="3082" spans="1:21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6" t="s">
        <v>8305</v>
      </c>
      <c r="O3082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10">
        <f t="shared" si="194"/>
        <v>41939.6949537037</v>
      </c>
      <c r="T3082" s="11">
        <f t="shared" si="195"/>
        <v>41999.736620370364</v>
      </c>
      <c r="U3082" s="10">
        <v>41939.6949537037</v>
      </c>
    </row>
    <row r="3083" spans="1:21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6" t="s">
        <v>8305</v>
      </c>
      <c r="O3083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42236.848275462959</v>
      </c>
      <c r="T3083" s="11">
        <f t="shared" si="195"/>
        <v>42266.848275462959</v>
      </c>
      <c r="U3083" s="10">
        <v>42236.848275462959</v>
      </c>
    </row>
    <row r="3084" spans="1:21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6" t="s">
        <v>8305</v>
      </c>
      <c r="O3084">
        <f t="shared" si="192"/>
        <v>0</v>
      </c>
      <c r="P3084" t="str">
        <f t="shared" si="193"/>
        <v>0</v>
      </c>
      <c r="Q3084" t="s">
        <v>8317</v>
      </c>
      <c r="R3084" t="s">
        <v>8357</v>
      </c>
      <c r="S3084" s="10">
        <f t="shared" si="194"/>
        <v>42293.589652777773</v>
      </c>
      <c r="T3084" s="11">
        <f t="shared" si="195"/>
        <v>42323.631319444445</v>
      </c>
      <c r="U3084" s="10">
        <v>42293.589652777773</v>
      </c>
    </row>
    <row r="3085" spans="1:21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6" t="s">
        <v>8305</v>
      </c>
      <c r="O3085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10">
        <f t="shared" si="194"/>
        <v>41853.230069444442</v>
      </c>
      <c r="T3085" s="11">
        <f t="shared" si="195"/>
        <v>41882.875</v>
      </c>
      <c r="U3085" s="10">
        <v>41853.230069444442</v>
      </c>
    </row>
    <row r="3086" spans="1:21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6" t="s">
        <v>8305</v>
      </c>
      <c r="O308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10">
        <f t="shared" si="194"/>
        <v>42100.390405092585</v>
      </c>
      <c r="T3086" s="11">
        <f t="shared" si="195"/>
        <v>42129.45</v>
      </c>
      <c r="U3086" s="10">
        <v>42100.390405092585</v>
      </c>
    </row>
    <row r="3087" spans="1:21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6" t="s">
        <v>8305</v>
      </c>
      <c r="O308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10">
        <f t="shared" si="194"/>
        <v>42246.550451388888</v>
      </c>
      <c r="T3087" s="11">
        <f t="shared" si="195"/>
        <v>42276.550451388888</v>
      </c>
      <c r="U3087" s="10">
        <v>42246.550451388888</v>
      </c>
    </row>
    <row r="3088" spans="1:21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6" t="s">
        <v>8305</v>
      </c>
      <c r="O3088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10">
        <f t="shared" si="194"/>
        <v>42173.337488425925</v>
      </c>
      <c r="T3088" s="11">
        <f t="shared" si="195"/>
        <v>42233.337488425925</v>
      </c>
      <c r="U3088" s="10">
        <v>42173.337488425925</v>
      </c>
    </row>
    <row r="3089" spans="1:21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6" t="s">
        <v>8305</v>
      </c>
      <c r="O3089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42664.817013888889</v>
      </c>
      <c r="T3089" s="11">
        <f t="shared" si="195"/>
        <v>42724.858680555553</v>
      </c>
      <c r="U3089" s="10">
        <v>42664.817013888889</v>
      </c>
    </row>
    <row r="3090" spans="1:21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6" t="s">
        <v>8305</v>
      </c>
      <c r="O3090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41981.238969907405</v>
      </c>
      <c r="T3090" s="11">
        <f t="shared" si="195"/>
        <v>42012.236805555549</v>
      </c>
      <c r="U3090" s="10">
        <v>41981.238969907405</v>
      </c>
    </row>
    <row r="3091" spans="1:21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6" t="s">
        <v>8305</v>
      </c>
      <c r="O3091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10">
        <f t="shared" si="194"/>
        <v>42528.209293981483</v>
      </c>
      <c r="T3091" s="11">
        <f t="shared" si="195"/>
        <v>42559.749305555553</v>
      </c>
      <c r="U3091" s="10">
        <v>42528.209293981483</v>
      </c>
    </row>
    <row r="3092" spans="1:21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6" t="s">
        <v>8305</v>
      </c>
      <c r="O3092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10">
        <f t="shared" si="194"/>
        <v>42065.485474537032</v>
      </c>
      <c r="T3092" s="11">
        <f t="shared" si="195"/>
        <v>42125.443807870368</v>
      </c>
      <c r="U3092" s="10">
        <v>42065.485474537032</v>
      </c>
    </row>
    <row r="3093" spans="1:21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6" t="s">
        <v>8305</v>
      </c>
      <c r="O3093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10">
        <f t="shared" si="194"/>
        <v>42566.615081018514</v>
      </c>
      <c r="T3093" s="11">
        <f t="shared" si="195"/>
        <v>42596.615081018514</v>
      </c>
      <c r="U3093" s="10">
        <v>42566.615081018514</v>
      </c>
    </row>
    <row r="3094" spans="1:21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6" t="s">
        <v>8305</v>
      </c>
      <c r="O3094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10">
        <f t="shared" si="194"/>
        <v>42255.28601851852</v>
      </c>
      <c r="T3094" s="11">
        <f t="shared" si="195"/>
        <v>42292.583333333336</v>
      </c>
      <c r="U3094" s="10">
        <v>42255.28601851852</v>
      </c>
    </row>
    <row r="3095" spans="1:21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6" t="s">
        <v>8305</v>
      </c>
      <c r="O309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10">
        <f t="shared" si="194"/>
        <v>41760.575706018521</v>
      </c>
      <c r="T3095" s="11">
        <f t="shared" si="195"/>
        <v>41790.832638888889</v>
      </c>
      <c r="U3095" s="10">
        <v>41760.575706018521</v>
      </c>
    </row>
    <row r="3096" spans="1:21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6" t="s">
        <v>8305</v>
      </c>
      <c r="O309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42207.462453703702</v>
      </c>
      <c r="T3096" s="11">
        <f t="shared" si="195"/>
        <v>42267.462453703702</v>
      </c>
      <c r="U3096" s="10">
        <v>42207.462453703702</v>
      </c>
    </row>
    <row r="3097" spans="1:21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6" t="s">
        <v>8305</v>
      </c>
      <c r="O3097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42522.69189814815</v>
      </c>
      <c r="T3097" s="11">
        <f t="shared" si="195"/>
        <v>42582.69189814815</v>
      </c>
      <c r="U3097" s="10">
        <v>42522.69189814815</v>
      </c>
    </row>
    <row r="3098" spans="1:21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6" t="s">
        <v>8305</v>
      </c>
      <c r="O3098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10">
        <f t="shared" si="194"/>
        <v>42114.492199074077</v>
      </c>
      <c r="T3098" s="11">
        <f t="shared" si="195"/>
        <v>42144.492199074077</v>
      </c>
      <c r="U3098" s="10">
        <v>42114.492199074077</v>
      </c>
    </row>
    <row r="3099" spans="1:21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6" t="s">
        <v>8305</v>
      </c>
      <c r="O3099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10">
        <f t="shared" si="194"/>
        <v>42629.17015046296</v>
      </c>
      <c r="T3099" s="11">
        <f t="shared" si="195"/>
        <v>42650.249999999993</v>
      </c>
      <c r="U3099" s="10">
        <v>42629.17015046296</v>
      </c>
    </row>
    <row r="3100" spans="1:21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6" t="s">
        <v>8305</v>
      </c>
      <c r="O3100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10">
        <f t="shared" si="194"/>
        <v>42359.45890046296</v>
      </c>
      <c r="T3100" s="11">
        <f t="shared" si="195"/>
        <v>42407.678472222215</v>
      </c>
      <c r="U3100" s="10">
        <v>42359.45890046296</v>
      </c>
    </row>
    <row r="3101" spans="1:21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6" t="s">
        <v>8305</v>
      </c>
      <c r="O3101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42381.856377314813</v>
      </c>
      <c r="T3101" s="11">
        <f t="shared" si="195"/>
        <v>42411.856377314813</v>
      </c>
      <c r="U3101" s="10">
        <v>42381.856377314813</v>
      </c>
    </row>
    <row r="3102" spans="1:21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6" t="s">
        <v>8305</v>
      </c>
      <c r="O3102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10">
        <f t="shared" si="194"/>
        <v>41902.2890625</v>
      </c>
      <c r="T3102" s="11">
        <f t="shared" si="195"/>
        <v>41932.2890625</v>
      </c>
      <c r="U3102" s="10">
        <v>41902.2890625</v>
      </c>
    </row>
    <row r="3103" spans="1:21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6" t="s">
        <v>8305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42171.050196759257</v>
      </c>
      <c r="T3103" s="11">
        <f t="shared" si="195"/>
        <v>42200.99722222222</v>
      </c>
      <c r="U3103" s="10">
        <v>42171.050196759257</v>
      </c>
    </row>
    <row r="3104" spans="1:21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6" t="s">
        <v>8305</v>
      </c>
      <c r="O3104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10">
        <f t="shared" si="194"/>
        <v>42555.007152777776</v>
      </c>
      <c r="T3104" s="11">
        <f t="shared" si="195"/>
        <v>42605.007152777776</v>
      </c>
      <c r="U3104" s="10">
        <v>42555.007152777776</v>
      </c>
    </row>
    <row r="3105" spans="1:21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6" t="s">
        <v>8305</v>
      </c>
      <c r="O310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42106.82298611111</v>
      </c>
      <c r="T3105" s="11">
        <f t="shared" si="195"/>
        <v>42166.82298611111</v>
      </c>
      <c r="U3105" s="10">
        <v>42106.82298611111</v>
      </c>
    </row>
    <row r="3106" spans="1:21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6" t="s">
        <v>8305</v>
      </c>
      <c r="O310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42006.57535879629</v>
      </c>
      <c r="T3106" s="11">
        <f t="shared" si="195"/>
        <v>42037.749999999993</v>
      </c>
      <c r="U3106" s="10">
        <v>42006.57535879629</v>
      </c>
    </row>
    <row r="3107" spans="1:21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6" t="s">
        <v>8305</v>
      </c>
      <c r="O3107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10">
        <f t="shared" si="194"/>
        <v>41876.385601851849</v>
      </c>
      <c r="T3107" s="11">
        <f t="shared" si="195"/>
        <v>41930.875</v>
      </c>
      <c r="U3107" s="10">
        <v>41876.385601851849</v>
      </c>
    </row>
    <row r="3108" spans="1:21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6" t="s">
        <v>8305</v>
      </c>
      <c r="O3108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42241.095787037033</v>
      </c>
      <c r="T3108" s="11">
        <f t="shared" si="195"/>
        <v>42263.583333333336</v>
      </c>
      <c r="U3108" s="10">
        <v>42241.095787037033</v>
      </c>
    </row>
    <row r="3109" spans="1:21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6" t="s">
        <v>8305</v>
      </c>
      <c r="O3109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10">
        <f t="shared" si="194"/>
        <v>42128.480914351851</v>
      </c>
      <c r="T3109" s="11">
        <f t="shared" si="195"/>
        <v>42135.480914351851</v>
      </c>
      <c r="U3109" s="10">
        <v>42128.480914351851</v>
      </c>
    </row>
    <row r="3110" spans="1:2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6" t="s">
        <v>8305</v>
      </c>
      <c r="O3110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42062.34715277778</v>
      </c>
      <c r="T3110" s="11">
        <f t="shared" si="195"/>
        <v>42122.305486111109</v>
      </c>
      <c r="U3110" s="10">
        <v>42062.34715277778</v>
      </c>
    </row>
    <row r="3111" spans="1:21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6" t="s">
        <v>8305</v>
      </c>
      <c r="O3111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10">
        <f t="shared" si="194"/>
        <v>41843.791782407403</v>
      </c>
      <c r="T3111" s="11">
        <f t="shared" si="195"/>
        <v>41878.791782407403</v>
      </c>
      <c r="U3111" s="10">
        <v>41843.791782407403</v>
      </c>
    </row>
    <row r="3112" spans="1:21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6" t="s">
        <v>8305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42744.698136574072</v>
      </c>
      <c r="T3112" s="11">
        <f t="shared" si="195"/>
        <v>42784.698136574072</v>
      </c>
      <c r="U3112" s="10">
        <v>42744.698136574072</v>
      </c>
    </row>
    <row r="3113" spans="1:21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6" t="s">
        <v>8305</v>
      </c>
      <c r="O3113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10">
        <f t="shared" si="194"/>
        <v>41885.261805555558</v>
      </c>
      <c r="T3113" s="11">
        <f t="shared" si="195"/>
        <v>41916.261805555558</v>
      </c>
      <c r="U3113" s="10">
        <v>41885.261805555558</v>
      </c>
    </row>
    <row r="3114" spans="1:21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6" t="s">
        <v>8305</v>
      </c>
      <c r="O3114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10">
        <f t="shared" si="194"/>
        <v>42614.788587962961</v>
      </c>
      <c r="T3114" s="11">
        <f t="shared" si="195"/>
        <v>42674.788587962961</v>
      </c>
      <c r="U3114" s="10">
        <v>42614.788587962961</v>
      </c>
    </row>
    <row r="3115" spans="1:21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6" t="s">
        <v>8305</v>
      </c>
      <c r="O3115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10">
        <f t="shared" si="194"/>
        <v>42081.397939814815</v>
      </c>
      <c r="T3115" s="11">
        <f t="shared" si="195"/>
        <v>42111.397939814815</v>
      </c>
      <c r="U3115" s="10">
        <v>42081.397939814815</v>
      </c>
    </row>
    <row r="3116" spans="1:21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6" t="s">
        <v>8305</v>
      </c>
      <c r="O3116">
        <f t="shared" si="192"/>
        <v>0</v>
      </c>
      <c r="P3116" t="str">
        <f t="shared" si="193"/>
        <v>0</v>
      </c>
      <c r="Q3116" t="s">
        <v>8317</v>
      </c>
      <c r="R3116" t="s">
        <v>8357</v>
      </c>
      <c r="S3116" s="10">
        <f t="shared" si="194"/>
        <v>41843.29918981481</v>
      </c>
      <c r="T3116" s="11">
        <f t="shared" si="195"/>
        <v>41903.29918981481</v>
      </c>
      <c r="U3116" s="10">
        <v>41843.29918981481</v>
      </c>
    </row>
    <row r="3117" spans="1:21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6" t="s">
        <v>8305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42496.113738425927</v>
      </c>
      <c r="T3117" s="11">
        <f t="shared" si="195"/>
        <v>42526.113738425927</v>
      </c>
      <c r="U3117" s="10">
        <v>42496.113738425927</v>
      </c>
    </row>
    <row r="3118" spans="1:21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6" t="s">
        <v>8305</v>
      </c>
      <c r="O3118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42081.18200231481</v>
      </c>
      <c r="T3118" s="11">
        <f t="shared" si="195"/>
        <v>42095.18200231481</v>
      </c>
      <c r="U3118" s="10">
        <v>42081.18200231481</v>
      </c>
    </row>
    <row r="3119" spans="1:21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6" t="s">
        <v>8305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42509.041203703702</v>
      </c>
      <c r="T3119" s="11">
        <f t="shared" si="195"/>
        <v>42517.216666666667</v>
      </c>
      <c r="U3119" s="10">
        <v>42509.041203703702</v>
      </c>
    </row>
    <row r="3120" spans="1:21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6" t="s">
        <v>8305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42534.316238425927</v>
      </c>
      <c r="T3120" s="11">
        <f t="shared" si="195"/>
        <v>42553.316238425927</v>
      </c>
      <c r="U3120" s="10">
        <v>42534.316238425927</v>
      </c>
    </row>
    <row r="3121" spans="1:21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6" t="s">
        <v>8305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42059.712175925924</v>
      </c>
      <c r="T3121" s="11">
        <f t="shared" si="195"/>
        <v>42089.670509259253</v>
      </c>
      <c r="U3121" s="10">
        <v>42059.712175925924</v>
      </c>
    </row>
    <row r="3122" spans="1:21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6" t="s">
        <v>8305</v>
      </c>
      <c r="O3122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42435.608749999992</v>
      </c>
      <c r="T3122" s="11">
        <f t="shared" si="195"/>
        <v>42495.567083333335</v>
      </c>
      <c r="U3122" s="10">
        <v>42435.608749999992</v>
      </c>
    </row>
    <row r="3123" spans="1:21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6" t="s">
        <v>8305</v>
      </c>
      <c r="O3123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41848.346469907403</v>
      </c>
      <c r="T3123" s="11">
        <f t="shared" si="195"/>
        <v>41908.346469907403</v>
      </c>
      <c r="U3123" s="10">
        <v>41848.346469907403</v>
      </c>
    </row>
    <row r="3124" spans="1:2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6" t="s">
        <v>8305</v>
      </c>
      <c r="O3124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42678.598749999997</v>
      </c>
      <c r="T3124" s="11">
        <f t="shared" si="195"/>
        <v>42683.640416666669</v>
      </c>
      <c r="U3124" s="10">
        <v>42678.598749999997</v>
      </c>
    </row>
    <row r="3125" spans="1:21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6" t="s">
        <v>8305</v>
      </c>
      <c r="O3125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10">
        <f t="shared" si="194"/>
        <v>42530.659699074073</v>
      </c>
      <c r="T3125" s="11">
        <f t="shared" si="195"/>
        <v>42560.659699074073</v>
      </c>
      <c r="U3125" s="10">
        <v>42530.659699074073</v>
      </c>
    </row>
    <row r="3126" spans="1:21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6" t="s">
        <v>8305</v>
      </c>
      <c r="O312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41977.446770833332</v>
      </c>
      <c r="T3126" s="11">
        <f t="shared" si="195"/>
        <v>42037.446770833332</v>
      </c>
      <c r="U3126" s="10">
        <v>41977.446770833332</v>
      </c>
    </row>
    <row r="3127" spans="1:2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6" t="s">
        <v>8305</v>
      </c>
      <c r="O3127">
        <f t="shared" si="192"/>
        <v>0</v>
      </c>
      <c r="P3127" t="str">
        <f t="shared" si="193"/>
        <v>0</v>
      </c>
      <c r="Q3127" t="s">
        <v>8317</v>
      </c>
      <c r="R3127" t="s">
        <v>8357</v>
      </c>
      <c r="S3127" s="10">
        <f t="shared" si="194"/>
        <v>42345.873518518514</v>
      </c>
      <c r="T3127" s="11">
        <f t="shared" si="195"/>
        <v>42375.873518518514</v>
      </c>
      <c r="U3127" s="10">
        <v>42345.873518518514</v>
      </c>
    </row>
    <row r="3128" spans="1:21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6" t="s">
        <v>8305</v>
      </c>
      <c r="O3128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10">
        <f t="shared" si="194"/>
        <v>42426.684745370367</v>
      </c>
      <c r="T3128" s="11">
        <f t="shared" si="195"/>
        <v>42456.643078703702</v>
      </c>
      <c r="U3128" s="10">
        <v>42426.684745370367</v>
      </c>
    </row>
    <row r="3129" spans="1:21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6" t="s">
        <v>8305</v>
      </c>
      <c r="O3129">
        <f t="shared" si="192"/>
        <v>0</v>
      </c>
      <c r="P3129" t="str">
        <f t="shared" si="193"/>
        <v>0</v>
      </c>
      <c r="Q3129" t="s">
        <v>8317</v>
      </c>
      <c r="R3129" t="s">
        <v>8357</v>
      </c>
      <c r="S3129" s="10">
        <f t="shared" si="194"/>
        <v>42034.523483796293</v>
      </c>
      <c r="T3129" s="11">
        <f t="shared" si="195"/>
        <v>42064.523483796293</v>
      </c>
      <c r="U3129" s="10">
        <v>42034.523483796293</v>
      </c>
    </row>
    <row r="3130" spans="1:21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6" t="s">
        <v>8273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10">
        <f t="shared" si="194"/>
        <v>42780.492372685178</v>
      </c>
      <c r="T3130" s="11">
        <f t="shared" si="195"/>
        <v>42810.450706018521</v>
      </c>
      <c r="U3130" s="10">
        <v>42780.492372685178</v>
      </c>
    </row>
    <row r="3131" spans="1:21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6" t="s">
        <v>8273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42803.509479166663</v>
      </c>
      <c r="T3131" s="11">
        <f t="shared" si="195"/>
        <v>42843.467812499999</v>
      </c>
      <c r="U3131" s="10">
        <v>42803.509479166663</v>
      </c>
    </row>
    <row r="3132" spans="1:21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6" t="s">
        <v>8273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42808.306898148141</v>
      </c>
      <c r="T3132" s="11">
        <f t="shared" si="195"/>
        <v>42838.874305555553</v>
      </c>
      <c r="U3132" s="10">
        <v>42808.306898148141</v>
      </c>
    </row>
    <row r="3133" spans="1:21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6" t="s">
        <v>8273</v>
      </c>
      <c r="O3133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42803.245891203704</v>
      </c>
      <c r="T3133" s="11">
        <f t="shared" si="195"/>
        <v>42833.204224537032</v>
      </c>
      <c r="U3133" s="10">
        <v>42803.245891203704</v>
      </c>
    </row>
    <row r="3134" spans="1:21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6" t="s">
        <v>8273</v>
      </c>
      <c r="O3134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42786.016898148147</v>
      </c>
      <c r="T3134" s="11">
        <f t="shared" si="195"/>
        <v>42845.975231481476</v>
      </c>
      <c r="U3134" s="10">
        <v>42786.016898148147</v>
      </c>
    </row>
    <row r="3135" spans="1:21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6" t="s">
        <v>8273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42788.231874999998</v>
      </c>
      <c r="T3135" s="11">
        <f t="shared" si="195"/>
        <v>42818.190208333333</v>
      </c>
      <c r="U3135" s="10">
        <v>42788.231874999998</v>
      </c>
    </row>
    <row r="3136" spans="1:21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6" t="s">
        <v>8273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42800.386793981474</v>
      </c>
      <c r="T3136" s="11">
        <f t="shared" si="195"/>
        <v>42821.345127314817</v>
      </c>
      <c r="U3136" s="10">
        <v>42800.386793981474</v>
      </c>
    </row>
    <row r="3137" spans="1:21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6" t="s">
        <v>8273</v>
      </c>
      <c r="O3137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10">
        <f t="shared" si="194"/>
        <v>42806.818530092591</v>
      </c>
      <c r="T3137" s="11">
        <f t="shared" si="195"/>
        <v>42828.818530092591</v>
      </c>
      <c r="U3137" s="10">
        <v>42806.818530092591</v>
      </c>
    </row>
    <row r="3138" spans="1:21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6" t="s">
        <v>8273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10">
        <f t="shared" si="194"/>
        <v>42789.12909722222</v>
      </c>
      <c r="T3138" s="11">
        <f t="shared" si="195"/>
        <v>42825.624305555553</v>
      </c>
      <c r="U3138" s="10">
        <v>42789.12909722222</v>
      </c>
    </row>
    <row r="3139" spans="1:21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6" t="s">
        <v>8273</v>
      </c>
      <c r="O3139">
        <f t="shared" ref="O3139:O3202" si="196">(E3139/D3139)*100</f>
        <v>3.3333333333333335</v>
      </c>
      <c r="P3139">
        <f t="shared" ref="P3139:P3202" si="197">IFERROR(E3139/L3139,"0")</f>
        <v>50</v>
      </c>
      <c r="Q3139" t="s">
        <v>8317</v>
      </c>
      <c r="R3139" t="s">
        <v>8318</v>
      </c>
      <c r="S3139" s="10">
        <f t="shared" ref="S3139:S3202" si="198">(J3139/86400)+25569+(-8/24)</f>
        <v>42807.551724537036</v>
      </c>
      <c r="T3139" s="11">
        <f t="shared" ref="T3139:T3202" si="199">(I3139/86400)+25569+(-8/24)</f>
        <v>42858.466666666667</v>
      </c>
      <c r="U3139" s="10">
        <v>42807.551724537036</v>
      </c>
    </row>
    <row r="3140" spans="1:21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6" t="s">
        <v>8273</v>
      </c>
      <c r="O3140">
        <f t="shared" si="196"/>
        <v>0</v>
      </c>
      <c r="P3140" t="str">
        <f t="shared" si="197"/>
        <v>0</v>
      </c>
      <c r="Q3140" t="s">
        <v>8317</v>
      </c>
      <c r="R3140" t="s">
        <v>8318</v>
      </c>
      <c r="S3140" s="10">
        <f t="shared" si="198"/>
        <v>42809.312581018516</v>
      </c>
      <c r="T3140" s="11">
        <f t="shared" si="199"/>
        <v>42828.312581018516</v>
      </c>
      <c r="U3140" s="10">
        <v>42809.312581018516</v>
      </c>
    </row>
    <row r="3141" spans="1:21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6" t="s">
        <v>8273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42784.937037037038</v>
      </c>
      <c r="T3141" s="11">
        <f t="shared" si="199"/>
        <v>42818.856249999997</v>
      </c>
      <c r="U3141" s="10">
        <v>42784.937037037038</v>
      </c>
    </row>
    <row r="3142" spans="1:21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6" t="s">
        <v>8273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42802.385451388887</v>
      </c>
      <c r="T3142" s="11">
        <f t="shared" si="199"/>
        <v>42832.343784722216</v>
      </c>
      <c r="U3142" s="10">
        <v>42802.385451388887</v>
      </c>
    </row>
    <row r="3143" spans="1:21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6" t="s">
        <v>8273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42800.42</v>
      </c>
      <c r="T3143" s="11">
        <f t="shared" si="199"/>
        <v>42841.499999999993</v>
      </c>
      <c r="U3143" s="10">
        <v>42800.42</v>
      </c>
    </row>
    <row r="3144" spans="1:21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6" t="s">
        <v>8273</v>
      </c>
      <c r="O3144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42783.179849537039</v>
      </c>
      <c r="T3144" s="11">
        <f t="shared" si="199"/>
        <v>42813.138182870367</v>
      </c>
      <c r="U3144" s="10">
        <v>42783.179849537039</v>
      </c>
    </row>
    <row r="3145" spans="1:21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6" t="s">
        <v>8273</v>
      </c>
      <c r="O3145">
        <f t="shared" si="196"/>
        <v>0</v>
      </c>
      <c r="P3145" t="str">
        <f t="shared" si="197"/>
        <v>0</v>
      </c>
      <c r="Q3145" t="s">
        <v>8317</v>
      </c>
      <c r="R3145" t="s">
        <v>8318</v>
      </c>
      <c r="S3145" s="10">
        <f t="shared" si="198"/>
        <v>42808.024953703702</v>
      </c>
      <c r="T3145" s="11">
        <f t="shared" si="199"/>
        <v>42834.024953703702</v>
      </c>
      <c r="U3145" s="10">
        <v>42808.024953703702</v>
      </c>
    </row>
    <row r="3146" spans="1:21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6" t="s">
        <v>8273</v>
      </c>
      <c r="O314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10">
        <f t="shared" si="198"/>
        <v>42796.204942129632</v>
      </c>
      <c r="T3146" s="11">
        <f t="shared" si="199"/>
        <v>42812.916666666664</v>
      </c>
      <c r="U3146" s="10">
        <v>42796.204942129632</v>
      </c>
    </row>
    <row r="3147" spans="1:21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6" t="s">
        <v>8273</v>
      </c>
      <c r="O3147">
        <f t="shared" si="196"/>
        <v>0</v>
      </c>
      <c r="P3147" t="str">
        <f t="shared" si="197"/>
        <v>0</v>
      </c>
      <c r="Q3147" t="s">
        <v>8317</v>
      </c>
      <c r="R3147" t="s">
        <v>8318</v>
      </c>
      <c r="S3147" s="10">
        <f t="shared" si="198"/>
        <v>42761.707569444443</v>
      </c>
      <c r="T3147" s="11">
        <f t="shared" si="199"/>
        <v>42821.665902777771</v>
      </c>
      <c r="U3147" s="10">
        <v>42761.707569444443</v>
      </c>
    </row>
    <row r="3148" spans="1:21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6" t="s">
        <v>8273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42796.349143518521</v>
      </c>
      <c r="T3148" s="11">
        <f t="shared" si="199"/>
        <v>42841.307476851849</v>
      </c>
      <c r="U3148" s="10">
        <v>42796.349143518521</v>
      </c>
    </row>
    <row r="3149" spans="1:21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6" t="s">
        <v>8273</v>
      </c>
      <c r="O3149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10">
        <f t="shared" si="198"/>
        <v>41909.636053240734</v>
      </c>
      <c r="T3149" s="11">
        <f t="shared" si="199"/>
        <v>41949.677719907406</v>
      </c>
      <c r="U3149" s="10">
        <v>41909.636053240734</v>
      </c>
    </row>
    <row r="3150" spans="1:21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6" t="s">
        <v>8273</v>
      </c>
      <c r="O315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10">
        <f t="shared" si="198"/>
        <v>41891.331990740735</v>
      </c>
      <c r="T3150" s="11">
        <f t="shared" si="199"/>
        <v>41912.833333333328</v>
      </c>
      <c r="U3150" s="10">
        <v>41891.331990740735</v>
      </c>
    </row>
    <row r="3151" spans="1:21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6" t="s">
        <v>8273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41225.684027777774</v>
      </c>
      <c r="T3151" s="11">
        <f t="shared" si="199"/>
        <v>41249.75</v>
      </c>
      <c r="U3151" s="10">
        <v>41225.684027777774</v>
      </c>
    </row>
    <row r="3152" spans="1:21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6" t="s">
        <v>8273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10">
        <f t="shared" si="198"/>
        <v>40477.930590277778</v>
      </c>
      <c r="T3152" s="11">
        <f t="shared" si="199"/>
        <v>40567.833333333328</v>
      </c>
      <c r="U3152" s="10">
        <v>40477.930590277778</v>
      </c>
    </row>
    <row r="3153" spans="1:21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6" t="s">
        <v>8273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10">
        <f t="shared" si="198"/>
        <v>41862.506643518514</v>
      </c>
      <c r="T3153" s="11">
        <f t="shared" si="199"/>
        <v>41892.506643518514</v>
      </c>
      <c r="U3153" s="10">
        <v>41862.506643518514</v>
      </c>
    </row>
    <row r="3154" spans="1:21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6" t="s">
        <v>8273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10">
        <f t="shared" si="198"/>
        <v>41550.534340277773</v>
      </c>
      <c r="T3154" s="11">
        <f t="shared" si="199"/>
        <v>41580.534340277773</v>
      </c>
      <c r="U3154" s="10">
        <v>41550.534340277773</v>
      </c>
    </row>
    <row r="3155" spans="1:21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6" t="s">
        <v>8273</v>
      </c>
      <c r="O315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10">
        <f t="shared" si="198"/>
        <v>40632.821030092593</v>
      </c>
      <c r="T3155" s="11">
        <f t="shared" si="199"/>
        <v>40663.874305555553</v>
      </c>
      <c r="U3155" s="10">
        <v>40632.821030092593</v>
      </c>
    </row>
    <row r="3156" spans="1:21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6" t="s">
        <v>8273</v>
      </c>
      <c r="O315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10">
        <f t="shared" si="198"/>
        <v>40970.542337962957</v>
      </c>
      <c r="T3156" s="11">
        <f t="shared" si="199"/>
        <v>41000.500671296293</v>
      </c>
      <c r="U3156" s="10">
        <v>40970.542337962957</v>
      </c>
    </row>
    <row r="3157" spans="1:21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6" t="s">
        <v>8273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10">
        <f t="shared" si="198"/>
        <v>41233.165798611109</v>
      </c>
      <c r="T3157" s="11">
        <f t="shared" si="199"/>
        <v>41263.165798611109</v>
      </c>
      <c r="U3157" s="10">
        <v>41233.165798611109</v>
      </c>
    </row>
    <row r="3158" spans="1:21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6" t="s">
        <v>8273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10">
        <f t="shared" si="198"/>
        <v>41026.619722222218</v>
      </c>
      <c r="T3158" s="11">
        <f t="shared" si="199"/>
        <v>41061.619722222218</v>
      </c>
      <c r="U3158" s="10">
        <v>41026.619722222218</v>
      </c>
    </row>
    <row r="3159" spans="1:21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6" t="s">
        <v>8273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10">
        <f t="shared" si="198"/>
        <v>41829.454918981479</v>
      </c>
      <c r="T3159" s="11">
        <f t="shared" si="199"/>
        <v>41838.875</v>
      </c>
      <c r="U3159" s="10">
        <v>41829.454918981479</v>
      </c>
    </row>
    <row r="3160" spans="1:21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6" t="s">
        <v>8273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10">
        <f t="shared" si="198"/>
        <v>41447.506388888891</v>
      </c>
      <c r="T3160" s="11">
        <f t="shared" si="199"/>
        <v>41477.506388888891</v>
      </c>
      <c r="U3160" s="10">
        <v>41447.506388888891</v>
      </c>
    </row>
    <row r="3161" spans="1:21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6" t="s">
        <v>8273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10">
        <f t="shared" si="198"/>
        <v>40883.733344907407</v>
      </c>
      <c r="T3161" s="11">
        <f t="shared" si="199"/>
        <v>40926.625</v>
      </c>
      <c r="U3161" s="10">
        <v>40883.733344907407</v>
      </c>
    </row>
    <row r="3162" spans="1:21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6" t="s">
        <v>8273</v>
      </c>
      <c r="O3162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10">
        <f t="shared" si="198"/>
        <v>41840.931562499994</v>
      </c>
      <c r="T3162" s="11">
        <f t="shared" si="199"/>
        <v>41863.874305555553</v>
      </c>
      <c r="U3162" s="10">
        <v>41840.931562499994</v>
      </c>
    </row>
    <row r="3163" spans="1:21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6" t="s">
        <v>8273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10">
        <f t="shared" si="198"/>
        <v>41897.202800925923</v>
      </c>
      <c r="T3163" s="11">
        <f t="shared" si="199"/>
        <v>41927.202800925923</v>
      </c>
      <c r="U3163" s="10">
        <v>41897.202800925923</v>
      </c>
    </row>
    <row r="3164" spans="1:21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6" t="s">
        <v>8273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10">
        <f t="shared" si="198"/>
        <v>41799.35256944444</v>
      </c>
      <c r="T3164" s="11">
        <f t="shared" si="199"/>
        <v>41826.75</v>
      </c>
      <c r="U3164" s="10">
        <v>41799.35256944444</v>
      </c>
    </row>
    <row r="3165" spans="1:21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6" t="s">
        <v>8273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10">
        <f t="shared" si="198"/>
        <v>41775.420428240737</v>
      </c>
      <c r="T3165" s="11">
        <f t="shared" si="199"/>
        <v>41805.420428240737</v>
      </c>
      <c r="U3165" s="10">
        <v>41775.420428240737</v>
      </c>
    </row>
    <row r="3166" spans="1:21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6" t="s">
        <v>8273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10">
        <f t="shared" si="198"/>
        <v>41766.472395833327</v>
      </c>
      <c r="T3166" s="11">
        <f t="shared" si="199"/>
        <v>41799.472395833327</v>
      </c>
      <c r="U3166" s="10">
        <v>41766.472395833327</v>
      </c>
    </row>
    <row r="3167" spans="1:21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6" t="s">
        <v>8273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10">
        <f t="shared" si="198"/>
        <v>40643.825925925921</v>
      </c>
      <c r="T3167" s="11">
        <f t="shared" si="199"/>
        <v>40665.832638888889</v>
      </c>
      <c r="U3167" s="10">
        <v>40643.825925925921</v>
      </c>
    </row>
    <row r="3168" spans="1:21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6" t="s">
        <v>8273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10">
        <f t="shared" si="198"/>
        <v>41940.358252314814</v>
      </c>
      <c r="T3168" s="11">
        <f t="shared" si="199"/>
        <v>41968.999305555553</v>
      </c>
      <c r="U3168" s="10">
        <v>41940.358252314814</v>
      </c>
    </row>
    <row r="3169" spans="1:21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6" t="s">
        <v>8273</v>
      </c>
      <c r="O3169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10">
        <f t="shared" si="198"/>
        <v>41838.842372685183</v>
      </c>
      <c r="T3169" s="11">
        <f t="shared" si="199"/>
        <v>41852.842372685183</v>
      </c>
      <c r="U3169" s="10">
        <v>41838.842372685183</v>
      </c>
    </row>
    <row r="3170" spans="1:21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6" t="s">
        <v>8273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10">
        <f t="shared" si="198"/>
        <v>41771.772604166668</v>
      </c>
      <c r="T3170" s="11">
        <f t="shared" si="199"/>
        <v>41803.583333333328</v>
      </c>
      <c r="U3170" s="10">
        <v>41771.772604166668</v>
      </c>
    </row>
    <row r="3171" spans="1:21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6" t="s">
        <v>8273</v>
      </c>
      <c r="O317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41591.404641203699</v>
      </c>
      <c r="T3171" s="11">
        <f t="shared" si="199"/>
        <v>41620.874305555553</v>
      </c>
      <c r="U3171" s="10">
        <v>41591.404641203699</v>
      </c>
    </row>
    <row r="3172" spans="1:21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6" t="s">
        <v>8273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10">
        <f t="shared" si="198"/>
        <v>41788.747037037036</v>
      </c>
      <c r="T3172" s="11">
        <f t="shared" si="199"/>
        <v>41821.833333333328</v>
      </c>
      <c r="U3172" s="10">
        <v>41788.747037037036</v>
      </c>
    </row>
    <row r="3173" spans="1:21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6" t="s">
        <v>8273</v>
      </c>
      <c r="O3173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10">
        <f t="shared" si="198"/>
        <v>42466.274976851848</v>
      </c>
      <c r="T3173" s="11">
        <f t="shared" si="199"/>
        <v>42496.274976851848</v>
      </c>
      <c r="U3173" s="10">
        <v>42466.274976851848</v>
      </c>
    </row>
    <row r="3174" spans="1:21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6" t="s">
        <v>8273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10">
        <f t="shared" si="198"/>
        <v>40923.396620370368</v>
      </c>
      <c r="T3174" s="11">
        <f t="shared" si="199"/>
        <v>40953.396620370368</v>
      </c>
      <c r="U3174" s="10">
        <v>40923.396620370368</v>
      </c>
    </row>
    <row r="3175" spans="1:21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6" t="s">
        <v>8273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10">
        <f t="shared" si="198"/>
        <v>41878.545046296298</v>
      </c>
      <c r="T3175" s="11">
        <f t="shared" si="199"/>
        <v>41908.545046296298</v>
      </c>
      <c r="U3175" s="10">
        <v>41878.545046296298</v>
      </c>
    </row>
    <row r="3176" spans="1:21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6" t="s">
        <v>8273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10">
        <f t="shared" si="198"/>
        <v>41862.531342592592</v>
      </c>
      <c r="T3176" s="11">
        <f t="shared" si="199"/>
        <v>41876.531342592592</v>
      </c>
      <c r="U3176" s="10">
        <v>41862.531342592592</v>
      </c>
    </row>
    <row r="3177" spans="1:21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6" t="s">
        <v>8273</v>
      </c>
      <c r="O317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40531.553553240738</v>
      </c>
      <c r="T3177" s="11">
        <f t="shared" si="199"/>
        <v>40591.553553240738</v>
      </c>
      <c r="U3177" s="10">
        <v>40531.553553240738</v>
      </c>
    </row>
    <row r="3178" spans="1:21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6" t="s">
        <v>8273</v>
      </c>
      <c r="O3178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10">
        <f t="shared" si="198"/>
        <v>41477.597581018512</v>
      </c>
      <c r="T3178" s="11">
        <f t="shared" si="199"/>
        <v>41504.291666666664</v>
      </c>
      <c r="U3178" s="10">
        <v>41477.597581018512</v>
      </c>
    </row>
    <row r="3179" spans="1:21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6" t="s">
        <v>8273</v>
      </c>
      <c r="O3179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10">
        <f t="shared" si="198"/>
        <v>41781.333437499998</v>
      </c>
      <c r="T3179" s="11">
        <f t="shared" si="199"/>
        <v>41811.333437499998</v>
      </c>
      <c r="U3179" s="10">
        <v>41781.333437499998</v>
      </c>
    </row>
    <row r="3180" spans="1:21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6" t="s">
        <v>8273</v>
      </c>
      <c r="O318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10">
        <f t="shared" si="198"/>
        <v>41806.271701388883</v>
      </c>
      <c r="T3180" s="11">
        <f t="shared" si="199"/>
        <v>41836.271701388883</v>
      </c>
      <c r="U3180" s="10">
        <v>41806.271701388883</v>
      </c>
    </row>
    <row r="3181" spans="1:21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6" t="s">
        <v>8273</v>
      </c>
      <c r="O318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10">
        <f t="shared" si="198"/>
        <v>41375.36887731481</v>
      </c>
      <c r="T3181" s="11">
        <f t="shared" si="199"/>
        <v>41400.36887731481</v>
      </c>
      <c r="U3181" s="10">
        <v>41375.36887731481</v>
      </c>
    </row>
    <row r="3182" spans="1:21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6" t="s">
        <v>8273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10">
        <f t="shared" si="198"/>
        <v>41780.079270833332</v>
      </c>
      <c r="T3182" s="11">
        <f t="shared" si="199"/>
        <v>41810.079270833332</v>
      </c>
      <c r="U3182" s="10">
        <v>41780.079270833332</v>
      </c>
    </row>
    <row r="3183" spans="1:21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6" t="s">
        <v>8273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10">
        <f t="shared" si="198"/>
        <v>41778.976701388885</v>
      </c>
      <c r="T3183" s="11">
        <f t="shared" si="199"/>
        <v>41805.333333333328</v>
      </c>
      <c r="U3183" s="10">
        <v>41778.976701388885</v>
      </c>
    </row>
    <row r="3184" spans="1:21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6" t="s">
        <v>8273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10">
        <f t="shared" si="198"/>
        <v>40883.615983796291</v>
      </c>
      <c r="T3184" s="11">
        <f t="shared" si="199"/>
        <v>40939.375</v>
      </c>
      <c r="U3184" s="10">
        <v>40883.615983796291</v>
      </c>
    </row>
    <row r="3185" spans="1:21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6" t="s">
        <v>8273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10">
        <f t="shared" si="198"/>
        <v>41491.461446759255</v>
      </c>
      <c r="T3185" s="11">
        <f t="shared" si="199"/>
        <v>41509.461446759255</v>
      </c>
      <c r="U3185" s="10">
        <v>41491.461446759255</v>
      </c>
    </row>
    <row r="3186" spans="1:21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6" t="s">
        <v>8273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10">
        <f t="shared" si="198"/>
        <v>41791.660081018512</v>
      </c>
      <c r="T3186" s="11">
        <f t="shared" si="199"/>
        <v>41821.660081018512</v>
      </c>
      <c r="U3186" s="10">
        <v>41791.660081018512</v>
      </c>
    </row>
    <row r="3187" spans="1:21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6" t="s">
        <v>8273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10">
        <f t="shared" si="198"/>
        <v>41829.643993055557</v>
      </c>
      <c r="T3187" s="11">
        <f t="shared" si="199"/>
        <v>41836.643993055557</v>
      </c>
      <c r="U3187" s="10">
        <v>41829.643993055557</v>
      </c>
    </row>
    <row r="3188" spans="1:21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6" t="s">
        <v>8273</v>
      </c>
      <c r="O3188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10">
        <f t="shared" si="198"/>
        <v>41868.590717592589</v>
      </c>
      <c r="T3188" s="11">
        <f t="shared" si="199"/>
        <v>41898.541666666664</v>
      </c>
      <c r="U3188" s="10">
        <v>41868.590717592589</v>
      </c>
    </row>
    <row r="3189" spans="1:21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6" t="s">
        <v>8273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10">
        <f t="shared" si="198"/>
        <v>41835.333020833328</v>
      </c>
      <c r="T3189" s="11">
        <f t="shared" si="199"/>
        <v>41855.333020833328</v>
      </c>
      <c r="U3189" s="10">
        <v>41835.333020833328</v>
      </c>
    </row>
    <row r="3190" spans="1:21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6" t="s">
        <v>8307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10">
        <f t="shared" si="198"/>
        <v>42144.082199074073</v>
      </c>
      <c r="T3190" s="11">
        <f t="shared" si="199"/>
        <v>42165.082199074073</v>
      </c>
      <c r="U3190" s="10">
        <v>42144.082199074073</v>
      </c>
    </row>
    <row r="3191" spans="1:21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6" t="s">
        <v>8307</v>
      </c>
      <c r="O3191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10">
        <f t="shared" si="198"/>
        <v>42118.013101851851</v>
      </c>
      <c r="T3191" s="11">
        <f t="shared" si="199"/>
        <v>42148.013101851851</v>
      </c>
      <c r="U3191" s="10">
        <v>42118.013101851851</v>
      </c>
    </row>
    <row r="3192" spans="1:21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6" t="s">
        <v>8307</v>
      </c>
      <c r="O3192">
        <f t="shared" si="196"/>
        <v>0</v>
      </c>
      <c r="P3192" t="str">
        <f t="shared" si="197"/>
        <v>0</v>
      </c>
      <c r="Q3192" t="s">
        <v>8317</v>
      </c>
      <c r="R3192" t="s">
        <v>8359</v>
      </c>
      <c r="S3192" s="10">
        <f t="shared" si="198"/>
        <v>42682.817997685182</v>
      </c>
      <c r="T3192" s="11">
        <f t="shared" si="199"/>
        <v>42712.859664351847</v>
      </c>
      <c r="U3192" s="10">
        <v>42682.817997685182</v>
      </c>
    </row>
    <row r="3193" spans="1:21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6" t="s">
        <v>8307</v>
      </c>
      <c r="O3193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42538.422094907401</v>
      </c>
      <c r="T3193" s="11">
        <f t="shared" si="199"/>
        <v>42598.422094907401</v>
      </c>
      <c r="U3193" s="10">
        <v>42538.422094907401</v>
      </c>
    </row>
    <row r="3194" spans="1:21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6" t="s">
        <v>8307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42018.607164351844</v>
      </c>
      <c r="T3194" s="11">
        <f t="shared" si="199"/>
        <v>42063.583333333336</v>
      </c>
      <c r="U3194" s="10">
        <v>42018.607164351844</v>
      </c>
    </row>
    <row r="3195" spans="1:21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6" t="s">
        <v>8307</v>
      </c>
      <c r="O319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10">
        <f t="shared" si="198"/>
        <v>42010.634907407402</v>
      </c>
      <c r="T3195" s="11">
        <f t="shared" si="199"/>
        <v>42055.634907407402</v>
      </c>
      <c r="U3195" s="10">
        <v>42010.634907407402</v>
      </c>
    </row>
    <row r="3196" spans="1:21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6" t="s">
        <v>8307</v>
      </c>
      <c r="O3196">
        <f t="shared" si="196"/>
        <v>0</v>
      </c>
      <c r="P3196" t="str">
        <f t="shared" si="197"/>
        <v>0</v>
      </c>
      <c r="Q3196" t="s">
        <v>8317</v>
      </c>
      <c r="R3196" t="s">
        <v>8359</v>
      </c>
      <c r="S3196" s="10">
        <f t="shared" si="198"/>
        <v>42181.729143518511</v>
      </c>
      <c r="T3196" s="11">
        <f t="shared" si="199"/>
        <v>42211.729143518511</v>
      </c>
      <c r="U3196" s="10">
        <v>42181.729143518511</v>
      </c>
    </row>
    <row r="3197" spans="1:21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6" t="s">
        <v>8307</v>
      </c>
      <c r="O3197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10">
        <f t="shared" si="198"/>
        <v>42017.260902777773</v>
      </c>
      <c r="T3197" s="11">
        <f t="shared" si="199"/>
        <v>42047.260902777773</v>
      </c>
      <c r="U3197" s="10">
        <v>42017.260902777773</v>
      </c>
    </row>
    <row r="3198" spans="1:21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6" t="s">
        <v>8307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42157.264756944445</v>
      </c>
      <c r="T3198" s="11">
        <f t="shared" si="199"/>
        <v>42217.249999999993</v>
      </c>
      <c r="U3198" s="10">
        <v>42157.264756944445</v>
      </c>
    </row>
    <row r="3199" spans="1:21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6" t="s">
        <v>8307</v>
      </c>
      <c r="O3199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42009.15993055555</v>
      </c>
      <c r="T3199" s="11">
        <f t="shared" si="199"/>
        <v>42039.15993055555</v>
      </c>
      <c r="U3199" s="10">
        <v>42009.15993055555</v>
      </c>
    </row>
    <row r="3200" spans="1:21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6" t="s">
        <v>8307</v>
      </c>
      <c r="O3200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10">
        <f t="shared" si="198"/>
        <v>42013.091168981475</v>
      </c>
      <c r="T3200" s="11">
        <f t="shared" si="199"/>
        <v>42051.091168981475</v>
      </c>
      <c r="U3200" s="10">
        <v>42013.091168981475</v>
      </c>
    </row>
    <row r="3201" spans="1:21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6" t="s">
        <v>8307</v>
      </c>
      <c r="O320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10">
        <f t="shared" si="198"/>
        <v>41858.428449074076</v>
      </c>
      <c r="T3201" s="11">
        <f t="shared" si="199"/>
        <v>41888.541666666664</v>
      </c>
      <c r="U3201" s="10">
        <v>41858.428449074076</v>
      </c>
    </row>
    <row r="3202" spans="1:21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6" t="s">
        <v>8307</v>
      </c>
      <c r="O3202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42459.987280092588</v>
      </c>
      <c r="T3202" s="11">
        <f t="shared" si="199"/>
        <v>42489.898611111108</v>
      </c>
      <c r="U3202" s="10">
        <v>42459.987280092588</v>
      </c>
    </row>
    <row r="3203" spans="1:21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6" t="s">
        <v>8307</v>
      </c>
      <c r="O3203">
        <f t="shared" ref="O3203:O3266" si="200">(E3203/D3203)*100</f>
        <v>1.25</v>
      </c>
      <c r="P3203">
        <f t="shared" ref="P3203:P3266" si="201">IFERROR(E3203/L3203,"0")</f>
        <v>12.5</v>
      </c>
      <c r="Q3203" t="s">
        <v>8317</v>
      </c>
      <c r="R3203" t="s">
        <v>8359</v>
      </c>
      <c r="S3203" s="10">
        <f t="shared" ref="S3203:S3266" si="202">(J3203/86400)+25569+(-8/24)</f>
        <v>41861.433761574073</v>
      </c>
      <c r="T3203" s="11">
        <f t="shared" ref="T3203:T3266" si="203">(I3203/86400)+25569+(-8/24)</f>
        <v>41882.433761574073</v>
      </c>
      <c r="U3203" s="10">
        <v>41861.433761574073</v>
      </c>
    </row>
    <row r="3204" spans="1:21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6" t="s">
        <v>8307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42293.520208333335</v>
      </c>
      <c r="T3204" s="11">
        <f t="shared" si="203"/>
        <v>42351.915972222218</v>
      </c>
      <c r="U3204" s="10">
        <v>42293.520208333335</v>
      </c>
    </row>
    <row r="3205" spans="1:21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6" t="s">
        <v>8307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10">
        <f t="shared" si="202"/>
        <v>42242.655347222222</v>
      </c>
      <c r="T3205" s="11">
        <f t="shared" si="203"/>
        <v>42272.655347222222</v>
      </c>
      <c r="U3205" s="10">
        <v>42242.655347222222</v>
      </c>
    </row>
    <row r="3206" spans="1:21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6" t="s">
        <v>8307</v>
      </c>
      <c r="O3206">
        <f t="shared" si="200"/>
        <v>0</v>
      </c>
      <c r="P3206" t="str">
        <f t="shared" si="201"/>
        <v>0</v>
      </c>
      <c r="Q3206" t="s">
        <v>8317</v>
      </c>
      <c r="R3206" t="s">
        <v>8359</v>
      </c>
      <c r="S3206" s="10">
        <f t="shared" si="202"/>
        <v>42172.352766203701</v>
      </c>
      <c r="T3206" s="11">
        <f t="shared" si="203"/>
        <v>42202.343055555553</v>
      </c>
      <c r="U3206" s="10">
        <v>42172.352766203701</v>
      </c>
    </row>
    <row r="3207" spans="1:21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6" t="s">
        <v>8307</v>
      </c>
      <c r="O3207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42095.041342592587</v>
      </c>
      <c r="T3207" s="11">
        <f t="shared" si="203"/>
        <v>42125.041342592587</v>
      </c>
      <c r="U3207" s="10">
        <v>42095.041342592587</v>
      </c>
    </row>
    <row r="3208" spans="1:21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6" t="s">
        <v>8307</v>
      </c>
      <c r="O3208">
        <f t="shared" si="200"/>
        <v>0</v>
      </c>
      <c r="P3208" t="str">
        <f t="shared" si="201"/>
        <v>0</v>
      </c>
      <c r="Q3208" t="s">
        <v>8317</v>
      </c>
      <c r="R3208" t="s">
        <v>8359</v>
      </c>
      <c r="S3208" s="10">
        <f t="shared" si="202"/>
        <v>42235.942719907405</v>
      </c>
      <c r="T3208" s="11">
        <f t="shared" si="203"/>
        <v>42265.942719907405</v>
      </c>
      <c r="U3208" s="10">
        <v>42235.942719907405</v>
      </c>
    </row>
    <row r="3209" spans="1:21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6" t="s">
        <v>8307</v>
      </c>
      <c r="O3209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10">
        <f t="shared" si="202"/>
        <v>42056.944525462961</v>
      </c>
      <c r="T3209" s="11">
        <f t="shared" si="203"/>
        <v>42116.902858796289</v>
      </c>
      <c r="U3209" s="10">
        <v>42056.944525462961</v>
      </c>
    </row>
    <row r="3210" spans="1:21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6" t="s">
        <v>8273</v>
      </c>
      <c r="O32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10">
        <f t="shared" si="202"/>
        <v>41827.271724537037</v>
      </c>
      <c r="T3210" s="11">
        <f t="shared" si="203"/>
        <v>41848.271724537037</v>
      </c>
      <c r="U3210" s="10">
        <v>41827.271724537037</v>
      </c>
    </row>
    <row r="3211" spans="1:21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6" t="s">
        <v>8273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10">
        <f t="shared" si="202"/>
        <v>41778.30391203703</v>
      </c>
      <c r="T3211" s="11">
        <f t="shared" si="203"/>
        <v>41810.625</v>
      </c>
      <c r="U3211" s="10">
        <v>41778.30391203703</v>
      </c>
    </row>
    <row r="3212" spans="1:21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6" t="s">
        <v>8273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10">
        <f t="shared" si="202"/>
        <v>41013.603229166663</v>
      </c>
      <c r="T3212" s="11">
        <f t="shared" si="203"/>
        <v>41060.832638888889</v>
      </c>
      <c r="U3212" s="10">
        <v>41013.603229166663</v>
      </c>
    </row>
    <row r="3213" spans="1:21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6" t="s">
        <v>8273</v>
      </c>
      <c r="O3213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10">
        <f t="shared" si="202"/>
        <v>41834.253240740734</v>
      </c>
      <c r="T3213" s="11">
        <f t="shared" si="203"/>
        <v>41865.75</v>
      </c>
      <c r="U3213" s="10">
        <v>41834.253240740734</v>
      </c>
    </row>
    <row r="3214" spans="1:21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6" t="s">
        <v>8273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10">
        <f t="shared" si="202"/>
        <v>41829.462395833332</v>
      </c>
      <c r="T3214" s="11">
        <f t="shared" si="203"/>
        <v>41859.462395833332</v>
      </c>
      <c r="U3214" s="10">
        <v>41829.462395833332</v>
      </c>
    </row>
    <row r="3215" spans="1:21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6" t="s">
        <v>8273</v>
      </c>
      <c r="O321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10">
        <f t="shared" si="202"/>
        <v>42171.430081018516</v>
      </c>
      <c r="T3215" s="11">
        <f t="shared" si="203"/>
        <v>42211.430081018516</v>
      </c>
      <c r="U3215" s="10">
        <v>42171.430081018516</v>
      </c>
    </row>
    <row r="3216" spans="1:21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6" t="s">
        <v>8273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10">
        <f t="shared" si="202"/>
        <v>42337.459178240737</v>
      </c>
      <c r="T3216" s="11">
        <f t="shared" si="203"/>
        <v>42374.663194444445</v>
      </c>
      <c r="U3216" s="10">
        <v>42337.459178240737</v>
      </c>
    </row>
    <row r="3217" spans="1:21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6" t="s">
        <v>8273</v>
      </c>
      <c r="O321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10">
        <f t="shared" si="202"/>
        <v>42219.331840277773</v>
      </c>
      <c r="T3217" s="11">
        <f t="shared" si="203"/>
        <v>42256.832638888889</v>
      </c>
      <c r="U3217" s="10">
        <v>42219.331840277773</v>
      </c>
    </row>
    <row r="3218" spans="1:21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6" t="s">
        <v>8273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10">
        <f t="shared" si="202"/>
        <v>42165.129293981481</v>
      </c>
      <c r="T3218" s="11">
        <f t="shared" si="203"/>
        <v>42196.270833333336</v>
      </c>
      <c r="U3218" s="10">
        <v>42165.129293981481</v>
      </c>
    </row>
    <row r="3219" spans="1:21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6" t="s">
        <v>8273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10">
        <f t="shared" si="202"/>
        <v>42648.212777777771</v>
      </c>
      <c r="T3219" s="11">
        <f t="shared" si="203"/>
        <v>42678.212777777771</v>
      </c>
      <c r="U3219" s="10">
        <v>42648.212777777771</v>
      </c>
    </row>
    <row r="3220" spans="1:21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6" t="s">
        <v>8273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10">
        <f t="shared" si="202"/>
        <v>41970.668819444443</v>
      </c>
      <c r="T3220" s="11">
        <f t="shared" si="203"/>
        <v>42003.666666666664</v>
      </c>
      <c r="U3220" s="10">
        <v>41970.668819444443</v>
      </c>
    </row>
    <row r="3221" spans="1:21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6" t="s">
        <v>8273</v>
      </c>
      <c r="O322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10">
        <f t="shared" si="202"/>
        <v>42050.64984953704</v>
      </c>
      <c r="T3221" s="11">
        <f t="shared" si="203"/>
        <v>42085.608182870368</v>
      </c>
      <c r="U3221" s="10">
        <v>42050.64984953704</v>
      </c>
    </row>
    <row r="3222" spans="1:21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6" t="s">
        <v>8273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10">
        <f t="shared" si="202"/>
        <v>42772.500046296293</v>
      </c>
      <c r="T3222" s="11">
        <f t="shared" si="203"/>
        <v>42806.541666666664</v>
      </c>
      <c r="U3222" s="10">
        <v>42772.500046296293</v>
      </c>
    </row>
    <row r="3223" spans="1:21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6" t="s">
        <v>8273</v>
      </c>
      <c r="O3223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10">
        <f t="shared" si="202"/>
        <v>42155.363460648143</v>
      </c>
      <c r="T3223" s="11">
        <f t="shared" si="203"/>
        <v>42190.363460648143</v>
      </c>
      <c r="U3223" s="10">
        <v>42155.363460648143</v>
      </c>
    </row>
    <row r="3224" spans="1:21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6" t="s">
        <v>8273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10">
        <f t="shared" si="202"/>
        <v>42270.248807870368</v>
      </c>
      <c r="T3224" s="11">
        <f t="shared" si="203"/>
        <v>42301.561805555553</v>
      </c>
      <c r="U3224" s="10">
        <v>42270.248807870368</v>
      </c>
    </row>
    <row r="3225" spans="1:21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6" t="s">
        <v>8273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10">
        <f t="shared" si="202"/>
        <v>42206.502037037033</v>
      </c>
      <c r="T3225" s="11">
        <f t="shared" si="203"/>
        <v>42236.502037037033</v>
      </c>
      <c r="U3225" s="10">
        <v>42206.502037037033</v>
      </c>
    </row>
    <row r="3226" spans="1:21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6" t="s">
        <v>8273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10">
        <f t="shared" si="202"/>
        <v>42697.517511574071</v>
      </c>
      <c r="T3226" s="11">
        <f t="shared" si="203"/>
        <v>42744.874999999993</v>
      </c>
      <c r="U3226" s="10">
        <v>42697.517511574071</v>
      </c>
    </row>
    <row r="3227" spans="1:21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6" t="s">
        <v>8273</v>
      </c>
      <c r="O322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10">
        <f t="shared" si="202"/>
        <v>42503.226134259261</v>
      </c>
      <c r="T3227" s="11">
        <f t="shared" si="203"/>
        <v>42524.541666666664</v>
      </c>
      <c r="U3227" s="10">
        <v>42503.226134259261</v>
      </c>
    </row>
    <row r="3228" spans="1:21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6" t="s">
        <v>8273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10">
        <f t="shared" si="202"/>
        <v>42277.250138888885</v>
      </c>
      <c r="T3228" s="11">
        <f t="shared" si="203"/>
        <v>42307.250138888885</v>
      </c>
      <c r="U3228" s="10">
        <v>42277.250138888885</v>
      </c>
    </row>
    <row r="3229" spans="1:21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6" t="s">
        <v>8273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42722.549027777779</v>
      </c>
      <c r="T3229" s="11">
        <f t="shared" si="203"/>
        <v>42752.549027777779</v>
      </c>
      <c r="U3229" s="10">
        <v>42722.549027777779</v>
      </c>
    </row>
    <row r="3230" spans="1:2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6" t="s">
        <v>8273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10">
        <f t="shared" si="202"/>
        <v>42323.375972222224</v>
      </c>
      <c r="T3230" s="11">
        <f t="shared" si="203"/>
        <v>42354.874305555553</v>
      </c>
      <c r="U3230" s="10">
        <v>42323.375972222224</v>
      </c>
    </row>
    <row r="3231" spans="1:21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6" t="s">
        <v>8273</v>
      </c>
      <c r="O323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10">
        <f t="shared" si="202"/>
        <v>41932.958310185182</v>
      </c>
      <c r="T3231" s="11">
        <f t="shared" si="203"/>
        <v>41962.999976851854</v>
      </c>
      <c r="U3231" s="10">
        <v>41932.958310185182</v>
      </c>
    </row>
    <row r="3232" spans="1:21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6" t="s">
        <v>8273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10">
        <f t="shared" si="202"/>
        <v>41897.834791666661</v>
      </c>
      <c r="T3232" s="11">
        <f t="shared" si="203"/>
        <v>41912.832638888889</v>
      </c>
      <c r="U3232" s="10">
        <v>41897.834791666661</v>
      </c>
    </row>
    <row r="3233" spans="1:21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6" t="s">
        <v>8273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42446.610497685186</v>
      </c>
      <c r="T3233" s="11">
        <f t="shared" si="203"/>
        <v>42476.610497685186</v>
      </c>
      <c r="U3233" s="10">
        <v>42446.610497685186</v>
      </c>
    </row>
    <row r="3234" spans="1:21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6" t="s">
        <v>8273</v>
      </c>
      <c r="O323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10">
        <f t="shared" si="202"/>
        <v>42463.480520833335</v>
      </c>
      <c r="T3234" s="11">
        <f t="shared" si="203"/>
        <v>42493.832638888889</v>
      </c>
      <c r="U3234" s="10">
        <v>42463.480520833335</v>
      </c>
    </row>
    <row r="3235" spans="1:21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6" t="s">
        <v>8273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10">
        <f t="shared" si="202"/>
        <v>42766.471701388888</v>
      </c>
      <c r="T3235" s="11">
        <f t="shared" si="203"/>
        <v>42796.471701388888</v>
      </c>
      <c r="U3235" s="10">
        <v>42766.471701388888</v>
      </c>
    </row>
    <row r="3236" spans="1:21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6" t="s">
        <v>8273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10">
        <f t="shared" si="202"/>
        <v>42734.456111111103</v>
      </c>
      <c r="T3236" s="11">
        <f t="shared" si="203"/>
        <v>42767.646527777775</v>
      </c>
      <c r="U3236" s="10">
        <v>42734.456111111103</v>
      </c>
    </row>
    <row r="3237" spans="1:21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6" t="s">
        <v>8273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10">
        <f t="shared" si="202"/>
        <v>42522.014479166661</v>
      </c>
      <c r="T3237" s="11">
        <f t="shared" si="203"/>
        <v>42552.014479166661</v>
      </c>
      <c r="U3237" s="10">
        <v>42522.014479166661</v>
      </c>
    </row>
    <row r="3238" spans="1:21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6" t="s">
        <v>8273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10">
        <f t="shared" si="202"/>
        <v>42702.583715277775</v>
      </c>
      <c r="T3238" s="11">
        <f t="shared" si="203"/>
        <v>42732.583715277775</v>
      </c>
      <c r="U3238" s="10">
        <v>42702.583715277775</v>
      </c>
    </row>
    <row r="3239" spans="1:21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6" t="s">
        <v>8273</v>
      </c>
      <c r="O3239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10">
        <f t="shared" si="202"/>
        <v>42252.141018518516</v>
      </c>
      <c r="T3239" s="11">
        <f t="shared" si="203"/>
        <v>42275.832638888889</v>
      </c>
      <c r="U3239" s="10">
        <v>42252.141018518516</v>
      </c>
    </row>
    <row r="3240" spans="1:21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6" t="s">
        <v>8273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10">
        <f t="shared" si="202"/>
        <v>42156.177060185182</v>
      </c>
      <c r="T3240" s="11">
        <f t="shared" si="203"/>
        <v>42186.177060185182</v>
      </c>
      <c r="U3240" s="10">
        <v>42156.177060185182</v>
      </c>
    </row>
    <row r="3241" spans="1:21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6" t="s">
        <v>8273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10">
        <f t="shared" si="202"/>
        <v>42277.755706018514</v>
      </c>
      <c r="T3241" s="11">
        <f t="shared" si="203"/>
        <v>42302.665972222218</v>
      </c>
      <c r="U3241" s="10">
        <v>42277.755706018514</v>
      </c>
    </row>
    <row r="3242" spans="1:21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6" t="s">
        <v>8273</v>
      </c>
      <c r="O3242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10">
        <f t="shared" si="202"/>
        <v>42754.360509259255</v>
      </c>
      <c r="T3242" s="11">
        <f t="shared" si="203"/>
        <v>42782.624999999993</v>
      </c>
      <c r="U3242" s="10">
        <v>42754.360509259255</v>
      </c>
    </row>
    <row r="3243" spans="1:21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6" t="s">
        <v>8273</v>
      </c>
      <c r="O3243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10">
        <f t="shared" si="202"/>
        <v>41892.991550925923</v>
      </c>
      <c r="T3243" s="11">
        <f t="shared" si="203"/>
        <v>41925.957638888889</v>
      </c>
      <c r="U3243" s="10">
        <v>41892.991550925923</v>
      </c>
    </row>
    <row r="3244" spans="1:21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6" t="s">
        <v>8273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10">
        <f t="shared" si="202"/>
        <v>41871.422361111108</v>
      </c>
      <c r="T3244" s="11">
        <f t="shared" si="203"/>
        <v>41901.422361111108</v>
      </c>
      <c r="U3244" s="10">
        <v>41871.422361111108</v>
      </c>
    </row>
    <row r="3245" spans="1:21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6" t="s">
        <v>8273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10">
        <f t="shared" si="202"/>
        <v>42261.763449074067</v>
      </c>
      <c r="T3245" s="11">
        <f t="shared" si="203"/>
        <v>42285.666666666664</v>
      </c>
      <c r="U3245" s="10">
        <v>42261.763449074067</v>
      </c>
    </row>
    <row r="3246" spans="1:21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6" t="s">
        <v>8273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10">
        <f t="shared" si="202"/>
        <v>42675.360902777778</v>
      </c>
      <c r="T3246" s="11">
        <f t="shared" si="203"/>
        <v>42705.402569444443</v>
      </c>
      <c r="U3246" s="10">
        <v>42675.360902777778</v>
      </c>
    </row>
    <row r="3247" spans="1:21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6" t="s">
        <v>8273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10">
        <f t="shared" si="202"/>
        <v>42135.266874999994</v>
      </c>
      <c r="T3247" s="11">
        <f t="shared" si="203"/>
        <v>42166.749999999993</v>
      </c>
      <c r="U3247" s="10">
        <v>42135.266874999994</v>
      </c>
    </row>
    <row r="3248" spans="1:21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6" t="s">
        <v>8273</v>
      </c>
      <c r="O3248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10">
        <f t="shared" si="202"/>
        <v>42230.138888888883</v>
      </c>
      <c r="T3248" s="11">
        <f t="shared" si="203"/>
        <v>42258.832638888889</v>
      </c>
      <c r="U3248" s="10">
        <v>42230.138888888883</v>
      </c>
    </row>
    <row r="3249" spans="1:21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6" t="s">
        <v>8273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10">
        <f t="shared" si="202"/>
        <v>42167.10083333333</v>
      </c>
      <c r="T3249" s="11">
        <f t="shared" si="203"/>
        <v>42197.10083333333</v>
      </c>
      <c r="U3249" s="10">
        <v>42167.10083333333</v>
      </c>
    </row>
    <row r="3250" spans="1:21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6" t="s">
        <v>8273</v>
      </c>
      <c r="O325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10">
        <f t="shared" si="202"/>
        <v>42068.55505787037</v>
      </c>
      <c r="T3250" s="11">
        <f t="shared" si="203"/>
        <v>42098.513391203705</v>
      </c>
      <c r="U3250" s="10">
        <v>42068.55505787037</v>
      </c>
    </row>
    <row r="3251" spans="1:21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6" t="s">
        <v>8273</v>
      </c>
      <c r="O325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10">
        <f t="shared" si="202"/>
        <v>42145.413356481477</v>
      </c>
      <c r="T3251" s="11">
        <f t="shared" si="203"/>
        <v>42175.413356481477</v>
      </c>
      <c r="U3251" s="10">
        <v>42145.413356481477</v>
      </c>
    </row>
    <row r="3252" spans="1:21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6" t="s">
        <v>8273</v>
      </c>
      <c r="O3252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10">
        <f t="shared" si="202"/>
        <v>41918.408842592587</v>
      </c>
      <c r="T3252" s="11">
        <f t="shared" si="203"/>
        <v>41948.450509259259</v>
      </c>
      <c r="U3252" s="10">
        <v>41918.408842592587</v>
      </c>
    </row>
    <row r="3253" spans="1:21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6" t="s">
        <v>8273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42146.39775462963</v>
      </c>
      <c r="T3253" s="11">
        <f t="shared" si="203"/>
        <v>42176.39775462963</v>
      </c>
      <c r="U3253" s="10">
        <v>42146.39775462963</v>
      </c>
    </row>
    <row r="3254" spans="1:21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6" t="s">
        <v>8273</v>
      </c>
      <c r="O325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42590.139351851853</v>
      </c>
      <c r="T3254" s="11">
        <f t="shared" si="203"/>
        <v>42620.139351851853</v>
      </c>
      <c r="U3254" s="10">
        <v>42590.139351851853</v>
      </c>
    </row>
    <row r="3255" spans="1:21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6" t="s">
        <v>8273</v>
      </c>
      <c r="O325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10">
        <f t="shared" si="202"/>
        <v>42602.243379629632</v>
      </c>
      <c r="T3255" s="11">
        <f t="shared" si="203"/>
        <v>42620.822916666664</v>
      </c>
      <c r="U3255" s="10">
        <v>42602.243379629632</v>
      </c>
    </row>
    <row r="3256" spans="1:21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6" t="s">
        <v>8273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10">
        <f t="shared" si="202"/>
        <v>42058.752418981479</v>
      </c>
      <c r="T3256" s="11">
        <f t="shared" si="203"/>
        <v>42088.710752314808</v>
      </c>
      <c r="U3256" s="10">
        <v>42058.752418981479</v>
      </c>
    </row>
    <row r="3257" spans="1:21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6" t="s">
        <v>8273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10">
        <f t="shared" si="202"/>
        <v>41889.434895833328</v>
      </c>
      <c r="T3257" s="11">
        <f t="shared" si="203"/>
        <v>41919.434895833328</v>
      </c>
      <c r="U3257" s="10">
        <v>41889.434895833328</v>
      </c>
    </row>
    <row r="3258" spans="1:21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6" t="s">
        <v>8273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10">
        <f t="shared" si="202"/>
        <v>42144.240474537037</v>
      </c>
      <c r="T3258" s="11">
        <f t="shared" si="203"/>
        <v>42165.832638888889</v>
      </c>
      <c r="U3258" s="10">
        <v>42144.240474537037</v>
      </c>
    </row>
    <row r="3259" spans="1:21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6" t="s">
        <v>8273</v>
      </c>
      <c r="O3259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10">
        <f t="shared" si="202"/>
        <v>42758.226296296292</v>
      </c>
      <c r="T3259" s="11">
        <f t="shared" si="203"/>
        <v>42788.226296296292</v>
      </c>
      <c r="U3259" s="10">
        <v>42758.226296296292</v>
      </c>
    </row>
    <row r="3260" spans="1:21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6" t="s">
        <v>8273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41982.553946759253</v>
      </c>
      <c r="T3260" s="11">
        <f t="shared" si="203"/>
        <v>42012.553946759253</v>
      </c>
      <c r="U3260" s="10">
        <v>41982.553946759253</v>
      </c>
    </row>
    <row r="3261" spans="1:21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6" t="s">
        <v>8273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10">
        <f t="shared" si="202"/>
        <v>42614.427604166667</v>
      </c>
      <c r="T3261" s="11">
        <f t="shared" si="203"/>
        <v>42643.832638888889</v>
      </c>
      <c r="U3261" s="10">
        <v>42614.427604166667</v>
      </c>
    </row>
    <row r="3262" spans="1:21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6" t="s">
        <v>8273</v>
      </c>
      <c r="O3262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10">
        <f t="shared" si="202"/>
        <v>42303.339328703696</v>
      </c>
      <c r="T3262" s="11">
        <f t="shared" si="203"/>
        <v>42338.380995370368</v>
      </c>
      <c r="U3262" s="10">
        <v>42303.339328703696</v>
      </c>
    </row>
    <row r="3263" spans="1:21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6" t="s">
        <v>8273</v>
      </c>
      <c r="O3263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10">
        <f t="shared" si="202"/>
        <v>42171.392083333332</v>
      </c>
      <c r="T3263" s="11">
        <f t="shared" si="203"/>
        <v>42201.392083333332</v>
      </c>
      <c r="U3263" s="10">
        <v>42171.392083333332</v>
      </c>
    </row>
    <row r="3264" spans="1:21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6" t="s">
        <v>8273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10">
        <f t="shared" si="202"/>
        <v>41963.982199074067</v>
      </c>
      <c r="T3264" s="11">
        <f t="shared" si="203"/>
        <v>41994.833333333336</v>
      </c>
      <c r="U3264" s="10">
        <v>41963.982199074067</v>
      </c>
    </row>
    <row r="3265" spans="1:21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6" t="s">
        <v>8273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10">
        <f t="shared" si="202"/>
        <v>42284.18273148148</v>
      </c>
      <c r="T3265" s="11">
        <f t="shared" si="203"/>
        <v>42307.541666666664</v>
      </c>
      <c r="U3265" s="10">
        <v>42284.18273148148</v>
      </c>
    </row>
    <row r="3266" spans="1:21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6" t="s">
        <v>8273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10">
        <f t="shared" si="202"/>
        <v>42016.466874999998</v>
      </c>
      <c r="T3266" s="11">
        <f t="shared" si="203"/>
        <v>42032.583333333336</v>
      </c>
      <c r="U3266" s="10">
        <v>42016.466874999998</v>
      </c>
    </row>
    <row r="3267" spans="1:21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6" t="s">
        <v>8273</v>
      </c>
      <c r="O3267">
        <f t="shared" ref="O3267:O3330" si="204">(E3267/D3267)*100</f>
        <v>164</v>
      </c>
      <c r="P3267">
        <f t="shared" ref="P3267:P3330" si="205">IFERROR(E3267/L3267,"0")</f>
        <v>70.285714285714292</v>
      </c>
      <c r="Q3267" t="s">
        <v>8317</v>
      </c>
      <c r="R3267" t="s">
        <v>8318</v>
      </c>
      <c r="S3267" s="10">
        <f t="shared" ref="S3267:S3330" si="206">(J3267/86400)+25569+(-8/24)</f>
        <v>42311.378645833327</v>
      </c>
      <c r="T3267" s="11">
        <f t="shared" ref="T3267:T3330" si="207">(I3267/86400)+25569+(-8/24)</f>
        <v>42341.374999999993</v>
      </c>
      <c r="U3267" s="10">
        <v>42311.378645833327</v>
      </c>
    </row>
    <row r="3268" spans="1:21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6" t="s">
        <v>8273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10">
        <f t="shared" si="206"/>
        <v>42136.202800925923</v>
      </c>
      <c r="T3268" s="11">
        <f t="shared" si="207"/>
        <v>42167.541666666664</v>
      </c>
      <c r="U3268" s="10">
        <v>42136.202800925923</v>
      </c>
    </row>
    <row r="3269" spans="1:21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6" t="s">
        <v>8273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10">
        <f t="shared" si="206"/>
        <v>42172.424305555549</v>
      </c>
      <c r="T3269" s="11">
        <f t="shared" si="207"/>
        <v>42202.424305555549</v>
      </c>
      <c r="U3269" s="10">
        <v>42172.424305555549</v>
      </c>
    </row>
    <row r="3270" spans="1:21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6" t="s">
        <v>8273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10">
        <f t="shared" si="206"/>
        <v>42590.570925925924</v>
      </c>
      <c r="T3270" s="11">
        <f t="shared" si="207"/>
        <v>42606.570925925924</v>
      </c>
      <c r="U3270" s="10">
        <v>42590.570925925924</v>
      </c>
    </row>
    <row r="3271" spans="1:21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6" t="s">
        <v>8273</v>
      </c>
      <c r="O327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42137.062465277777</v>
      </c>
      <c r="T3271" s="11">
        <f t="shared" si="207"/>
        <v>42171.124999999993</v>
      </c>
      <c r="U3271" s="10">
        <v>42137.062465277777</v>
      </c>
    </row>
    <row r="3272" spans="1:21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6" t="s">
        <v>8273</v>
      </c>
      <c r="O3272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42167.199826388889</v>
      </c>
      <c r="T3272" s="11">
        <f t="shared" si="207"/>
        <v>42197.199826388889</v>
      </c>
      <c r="U3272" s="10">
        <v>42167.199826388889</v>
      </c>
    </row>
    <row r="3273" spans="1:2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6" t="s">
        <v>8273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10">
        <f t="shared" si="206"/>
        <v>41915.10387731481</v>
      </c>
      <c r="T3273" s="11">
        <f t="shared" si="207"/>
        <v>41945.145543981482</v>
      </c>
      <c r="U3273" s="10">
        <v>41915.10387731481</v>
      </c>
    </row>
    <row r="3274" spans="1:21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6" t="s">
        <v>8273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10">
        <f t="shared" si="206"/>
        <v>42284.166770833333</v>
      </c>
      <c r="T3274" s="11">
        <f t="shared" si="207"/>
        <v>42314.208437499998</v>
      </c>
      <c r="U3274" s="10">
        <v>42284.166770833333</v>
      </c>
    </row>
    <row r="3275" spans="1:21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6" t="s">
        <v>8273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10">
        <f t="shared" si="206"/>
        <v>42611.4680787037</v>
      </c>
      <c r="T3275" s="11">
        <f t="shared" si="207"/>
        <v>42627.458333333336</v>
      </c>
      <c r="U3275" s="10">
        <v>42611.4680787037</v>
      </c>
    </row>
    <row r="3276" spans="1:21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6" t="s">
        <v>8273</v>
      </c>
      <c r="O327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10">
        <f t="shared" si="206"/>
        <v>42400.371203703697</v>
      </c>
      <c r="T3276" s="11">
        <f t="shared" si="207"/>
        <v>42444.541666666664</v>
      </c>
      <c r="U3276" s="10">
        <v>42400.371203703697</v>
      </c>
    </row>
    <row r="3277" spans="1:21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6" t="s">
        <v>8273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10">
        <f t="shared" si="206"/>
        <v>42017.547118055554</v>
      </c>
      <c r="T3277" s="11">
        <f t="shared" si="207"/>
        <v>42043.854166666664</v>
      </c>
      <c r="U3277" s="10">
        <v>42017.547118055554</v>
      </c>
    </row>
    <row r="3278" spans="1:21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6" t="s">
        <v>8273</v>
      </c>
      <c r="O3278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42426.616655092592</v>
      </c>
      <c r="T3278" s="11">
        <f t="shared" si="207"/>
        <v>42460.832638888889</v>
      </c>
      <c r="U3278" s="10">
        <v>42426.616655092592</v>
      </c>
    </row>
    <row r="3279" spans="1:21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6" t="s">
        <v>8273</v>
      </c>
      <c r="O3279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41931.349606481475</v>
      </c>
      <c r="T3279" s="11">
        <f t="shared" si="207"/>
        <v>41961.391273148147</v>
      </c>
      <c r="U3279" s="10">
        <v>41931.349606481475</v>
      </c>
    </row>
    <row r="3280" spans="1:21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6" t="s">
        <v>8273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10">
        <f t="shared" si="206"/>
        <v>42124.515081018515</v>
      </c>
      <c r="T3280" s="11">
        <f t="shared" si="207"/>
        <v>42154.515081018515</v>
      </c>
      <c r="U3280" s="10">
        <v>42124.515081018515</v>
      </c>
    </row>
    <row r="3281" spans="1:21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6" t="s">
        <v>8273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10">
        <f t="shared" si="206"/>
        <v>42430.769201388888</v>
      </c>
      <c r="T3281" s="11">
        <f t="shared" si="207"/>
        <v>42460.727534722224</v>
      </c>
      <c r="U3281" s="10">
        <v>42430.769201388888</v>
      </c>
    </row>
    <row r="3282" spans="1:21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6" t="s">
        <v>8273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10">
        <f t="shared" si="206"/>
        <v>42121.423587962963</v>
      </c>
      <c r="T3282" s="11">
        <f t="shared" si="207"/>
        <v>42155.874999999993</v>
      </c>
      <c r="U3282" s="10">
        <v>42121.423587962963</v>
      </c>
    </row>
    <row r="3283" spans="1:21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6" t="s">
        <v>8273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10">
        <f t="shared" si="206"/>
        <v>42218.686400462961</v>
      </c>
      <c r="T3283" s="11">
        <f t="shared" si="207"/>
        <v>42248.686400462961</v>
      </c>
      <c r="U3283" s="10">
        <v>42218.686400462961</v>
      </c>
    </row>
    <row r="3284" spans="1:21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6" t="s">
        <v>8273</v>
      </c>
      <c r="O328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10">
        <f t="shared" si="206"/>
        <v>42444.860972222225</v>
      </c>
      <c r="T3284" s="11">
        <f t="shared" si="207"/>
        <v>42488.860972222225</v>
      </c>
      <c r="U3284" s="10">
        <v>42444.860972222225</v>
      </c>
    </row>
    <row r="3285" spans="1:21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6" t="s">
        <v>8273</v>
      </c>
      <c r="O328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10">
        <f t="shared" si="206"/>
        <v>42379.410856481474</v>
      </c>
      <c r="T3285" s="11">
        <f t="shared" si="207"/>
        <v>42410.541666666664</v>
      </c>
      <c r="U3285" s="10">
        <v>42379.410856481474</v>
      </c>
    </row>
    <row r="3286" spans="1:21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6" t="s">
        <v>8273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42380.551539351851</v>
      </c>
      <c r="T3286" s="11">
        <f t="shared" si="207"/>
        <v>42397.915972222218</v>
      </c>
      <c r="U3286" s="10">
        <v>42380.551539351851</v>
      </c>
    </row>
    <row r="3287" spans="1:2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6" t="s">
        <v>8273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10">
        <f t="shared" si="206"/>
        <v>42762.609097222223</v>
      </c>
      <c r="T3287" s="11">
        <f t="shared" si="207"/>
        <v>42793.874999999993</v>
      </c>
      <c r="U3287" s="10">
        <v>42762.609097222223</v>
      </c>
    </row>
    <row r="3288" spans="1:21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6" t="s">
        <v>8273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10">
        <f t="shared" si="206"/>
        <v>42567.506736111107</v>
      </c>
      <c r="T3288" s="11">
        <f t="shared" si="207"/>
        <v>42597.506736111107</v>
      </c>
      <c r="U3288" s="10">
        <v>42567.506736111107</v>
      </c>
    </row>
    <row r="3289" spans="1:21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6" t="s">
        <v>8273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10">
        <f t="shared" si="206"/>
        <v>42311.416990740741</v>
      </c>
      <c r="T3289" s="11">
        <f t="shared" si="207"/>
        <v>42336.416990740741</v>
      </c>
      <c r="U3289" s="10">
        <v>42311.416990740741</v>
      </c>
    </row>
    <row r="3290" spans="1:21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6" t="s">
        <v>8273</v>
      </c>
      <c r="O329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10">
        <f t="shared" si="206"/>
        <v>42505.441145833327</v>
      </c>
      <c r="T3290" s="11">
        <f t="shared" si="207"/>
        <v>42541.624999999993</v>
      </c>
      <c r="U3290" s="10">
        <v>42505.441145833327</v>
      </c>
    </row>
    <row r="3291" spans="1:21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6" t="s">
        <v>8273</v>
      </c>
      <c r="O329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10">
        <f t="shared" si="206"/>
        <v>42758.034745370365</v>
      </c>
      <c r="T3291" s="11">
        <f t="shared" si="207"/>
        <v>42786.034745370365</v>
      </c>
      <c r="U3291" s="10">
        <v>42758.034745370365</v>
      </c>
    </row>
    <row r="3292" spans="1:21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6" t="s">
        <v>8273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10">
        <f t="shared" si="206"/>
        <v>42775.181608796294</v>
      </c>
      <c r="T3292" s="11">
        <f t="shared" si="207"/>
        <v>42805.181608796294</v>
      </c>
      <c r="U3292" s="10">
        <v>42775.181608796294</v>
      </c>
    </row>
    <row r="3293" spans="1:21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6" t="s">
        <v>8273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10">
        <f t="shared" si="206"/>
        <v>42232.369212962956</v>
      </c>
      <c r="T3293" s="11">
        <f t="shared" si="207"/>
        <v>42263.832638888889</v>
      </c>
      <c r="U3293" s="10">
        <v>42232.369212962956</v>
      </c>
    </row>
    <row r="3294" spans="1:21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6" t="s">
        <v>8273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10">
        <f t="shared" si="206"/>
        <v>42282.436898148146</v>
      </c>
      <c r="T3294" s="11">
        <f t="shared" si="207"/>
        <v>42342.478564814817</v>
      </c>
      <c r="U3294" s="10">
        <v>42282.436898148146</v>
      </c>
    </row>
    <row r="3295" spans="1:21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6" t="s">
        <v>8273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10">
        <f t="shared" si="206"/>
        <v>42768.092037037037</v>
      </c>
      <c r="T3295" s="11">
        <f t="shared" si="207"/>
        <v>42798.092037037037</v>
      </c>
      <c r="U3295" s="10">
        <v>42768.092037037037</v>
      </c>
    </row>
    <row r="3296" spans="1:21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6" t="s">
        <v>8273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10">
        <f t="shared" si="206"/>
        <v>42141.20780092592</v>
      </c>
      <c r="T3296" s="11">
        <f t="shared" si="207"/>
        <v>42171.20780092592</v>
      </c>
      <c r="U3296" s="10">
        <v>42141.20780092592</v>
      </c>
    </row>
    <row r="3297" spans="1:21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6" t="s">
        <v>8273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10">
        <f t="shared" si="206"/>
        <v>42609.109131944446</v>
      </c>
      <c r="T3297" s="11">
        <f t="shared" si="207"/>
        <v>42639.109131944446</v>
      </c>
      <c r="U3297" s="10">
        <v>42609.109131944446</v>
      </c>
    </row>
    <row r="3298" spans="1:21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6" t="s">
        <v>8273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10">
        <f t="shared" si="206"/>
        <v>42309.42328703704</v>
      </c>
      <c r="T3298" s="11">
        <f t="shared" si="207"/>
        <v>42330.583333333336</v>
      </c>
      <c r="U3298" s="10">
        <v>42309.42328703704</v>
      </c>
    </row>
    <row r="3299" spans="1:21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6" t="s">
        <v>8273</v>
      </c>
      <c r="O3299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10">
        <f t="shared" si="206"/>
        <v>42193.438148148147</v>
      </c>
      <c r="T3299" s="11">
        <f t="shared" si="207"/>
        <v>42212.624305555553</v>
      </c>
      <c r="U3299" s="10">
        <v>42193.438148148147</v>
      </c>
    </row>
    <row r="3300" spans="1:21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6" t="s">
        <v>8273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10">
        <f t="shared" si="206"/>
        <v>42239.624629629623</v>
      </c>
      <c r="T3300" s="11">
        <f t="shared" si="207"/>
        <v>42259.666666666664</v>
      </c>
      <c r="U3300" s="10">
        <v>42239.624629629623</v>
      </c>
    </row>
    <row r="3301" spans="1:21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6" t="s">
        <v>8273</v>
      </c>
      <c r="O330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10">
        <f t="shared" si="206"/>
        <v>42261.584062499998</v>
      </c>
      <c r="T3301" s="11">
        <f t="shared" si="207"/>
        <v>42291.584062499998</v>
      </c>
      <c r="U3301" s="10">
        <v>42261.584062499998</v>
      </c>
    </row>
    <row r="3302" spans="1:21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6" t="s">
        <v>8273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10">
        <f t="shared" si="206"/>
        <v>42102.410439814812</v>
      </c>
      <c r="T3302" s="11">
        <f t="shared" si="207"/>
        <v>42123.410439814812</v>
      </c>
      <c r="U3302" s="10">
        <v>42102.410439814812</v>
      </c>
    </row>
    <row r="3303" spans="1:21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6" t="s">
        <v>8273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42538.402499999997</v>
      </c>
      <c r="T3303" s="11">
        <f t="shared" si="207"/>
        <v>42582.957638888889</v>
      </c>
      <c r="U3303" s="10">
        <v>42538.402499999997</v>
      </c>
    </row>
    <row r="3304" spans="1:2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6" t="s">
        <v>8273</v>
      </c>
      <c r="O330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42681.018240740734</v>
      </c>
      <c r="T3304" s="11">
        <f t="shared" si="207"/>
        <v>42711.018240740734</v>
      </c>
      <c r="U3304" s="10">
        <v>42681.018240740734</v>
      </c>
    </row>
    <row r="3305" spans="1:21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6" t="s">
        <v>8273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42056.318101851844</v>
      </c>
      <c r="T3305" s="11">
        <f t="shared" si="207"/>
        <v>42091.276435185187</v>
      </c>
      <c r="U3305" s="10">
        <v>42056.318101851844</v>
      </c>
    </row>
    <row r="3306" spans="1:21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6" t="s">
        <v>8273</v>
      </c>
      <c r="O330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10">
        <f t="shared" si="206"/>
        <v>42696.29111111111</v>
      </c>
      <c r="T3306" s="11">
        <f t="shared" si="207"/>
        <v>42726.29111111111</v>
      </c>
      <c r="U3306" s="10">
        <v>42696.29111111111</v>
      </c>
    </row>
    <row r="3307" spans="1:21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6" t="s">
        <v>8273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42186.522546296292</v>
      </c>
      <c r="T3307" s="11">
        <f t="shared" si="207"/>
        <v>42216.522546296292</v>
      </c>
      <c r="U3307" s="10">
        <v>42186.522546296292</v>
      </c>
    </row>
    <row r="3308" spans="1:21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6" t="s">
        <v>8273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10">
        <f t="shared" si="206"/>
        <v>42492.885902777773</v>
      </c>
      <c r="T3308" s="11">
        <f t="shared" si="207"/>
        <v>42530.791666666664</v>
      </c>
      <c r="U3308" s="10">
        <v>42492.885902777773</v>
      </c>
    </row>
    <row r="3309" spans="1:21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6" t="s">
        <v>8273</v>
      </c>
      <c r="O3309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10">
        <f t="shared" si="206"/>
        <v>42474.723831018513</v>
      </c>
      <c r="T3309" s="11">
        <f t="shared" si="207"/>
        <v>42504.723831018513</v>
      </c>
      <c r="U3309" s="10">
        <v>42474.723831018513</v>
      </c>
    </row>
    <row r="3310" spans="1:21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6" t="s">
        <v>8273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10">
        <f t="shared" si="206"/>
        <v>42452.543576388889</v>
      </c>
      <c r="T3310" s="11">
        <f t="shared" si="207"/>
        <v>42473.543576388889</v>
      </c>
      <c r="U3310" s="10">
        <v>42452.543576388889</v>
      </c>
    </row>
    <row r="3311" spans="1:21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6" t="s">
        <v>8273</v>
      </c>
      <c r="O33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42628.316874999997</v>
      </c>
      <c r="T3311" s="11">
        <f t="shared" si="207"/>
        <v>42659.316874999997</v>
      </c>
      <c r="U3311" s="10">
        <v>42628.316874999997</v>
      </c>
    </row>
    <row r="3312" spans="1:21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6" t="s">
        <v>8273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10">
        <f t="shared" si="206"/>
        <v>42253.595196759255</v>
      </c>
      <c r="T3312" s="11">
        <f t="shared" si="207"/>
        <v>42283.595196759255</v>
      </c>
      <c r="U3312" s="10">
        <v>42253.595196759255</v>
      </c>
    </row>
    <row r="3313" spans="1:21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6" t="s">
        <v>8273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10">
        <f t="shared" si="206"/>
        <v>42263.958449074074</v>
      </c>
      <c r="T3313" s="11">
        <f t="shared" si="207"/>
        <v>42293.958449074074</v>
      </c>
      <c r="U3313" s="10">
        <v>42263.958449074074</v>
      </c>
    </row>
    <row r="3314" spans="1:21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6" t="s">
        <v>8273</v>
      </c>
      <c r="O331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42664.476226851846</v>
      </c>
      <c r="T3314" s="11">
        <f t="shared" si="207"/>
        <v>42685.583333333336</v>
      </c>
      <c r="U3314" s="10">
        <v>42664.476226851846</v>
      </c>
    </row>
    <row r="3315" spans="1:21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6" t="s">
        <v>8273</v>
      </c>
      <c r="O331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10">
        <f t="shared" si="206"/>
        <v>42381.911076388882</v>
      </c>
      <c r="T3315" s="11">
        <f t="shared" si="207"/>
        <v>42395.708333333336</v>
      </c>
      <c r="U3315" s="10">
        <v>42381.911076388882</v>
      </c>
    </row>
    <row r="3316" spans="1:21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6" t="s">
        <v>8273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10">
        <f t="shared" si="206"/>
        <v>42104.934155092589</v>
      </c>
      <c r="T3316" s="11">
        <f t="shared" si="207"/>
        <v>42132.503472222219</v>
      </c>
      <c r="U3316" s="10">
        <v>42104.934155092589</v>
      </c>
    </row>
    <row r="3317" spans="1:21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6" t="s">
        <v>8273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10">
        <f t="shared" si="206"/>
        <v>42465.97038194444</v>
      </c>
      <c r="T3317" s="11">
        <f t="shared" si="207"/>
        <v>42495.97038194444</v>
      </c>
      <c r="U3317" s="10">
        <v>42465.97038194444</v>
      </c>
    </row>
    <row r="3318" spans="1:21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6" t="s">
        <v>8273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10">
        <f t="shared" si="206"/>
        <v>41826.537905092591</v>
      </c>
      <c r="T3318" s="11">
        <f t="shared" si="207"/>
        <v>41859.245833333327</v>
      </c>
      <c r="U3318" s="10">
        <v>41826.537905092591</v>
      </c>
    </row>
    <row r="3319" spans="1:21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6" t="s">
        <v>8273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10">
        <f t="shared" si="206"/>
        <v>42498.706296296295</v>
      </c>
      <c r="T3319" s="11">
        <f t="shared" si="207"/>
        <v>42528.706296296295</v>
      </c>
      <c r="U3319" s="10">
        <v>42498.706296296295</v>
      </c>
    </row>
    <row r="3320" spans="1:21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6" t="s">
        <v>8273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42430.968668981477</v>
      </c>
      <c r="T3320" s="11">
        <f t="shared" si="207"/>
        <v>42470.770833333336</v>
      </c>
      <c r="U3320" s="10">
        <v>42430.968668981477</v>
      </c>
    </row>
    <row r="3321" spans="1:21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6" t="s">
        <v>8273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41990.252152777779</v>
      </c>
      <c r="T3321" s="11">
        <f t="shared" si="207"/>
        <v>42035.252152777779</v>
      </c>
      <c r="U3321" s="10">
        <v>41990.252152777779</v>
      </c>
    </row>
    <row r="3322" spans="1:21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6" t="s">
        <v>8273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10">
        <f t="shared" si="206"/>
        <v>42512.712465277778</v>
      </c>
      <c r="T3322" s="11">
        <f t="shared" si="207"/>
        <v>42542.712465277778</v>
      </c>
      <c r="U3322" s="10">
        <v>42512.712465277778</v>
      </c>
    </row>
    <row r="3323" spans="1:21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6" t="s">
        <v>8273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41913.766956018517</v>
      </c>
      <c r="T3323" s="11">
        <f t="shared" si="207"/>
        <v>41927.832638888889</v>
      </c>
      <c r="U3323" s="10">
        <v>41913.766956018517</v>
      </c>
    </row>
    <row r="3324" spans="1:21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6" t="s">
        <v>8273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10">
        <f t="shared" si="206"/>
        <v>42520.677037037036</v>
      </c>
      <c r="T3324" s="11">
        <f t="shared" si="207"/>
        <v>42542.829861111109</v>
      </c>
      <c r="U3324" s="10">
        <v>42520.677037037036</v>
      </c>
    </row>
    <row r="3325" spans="1:21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6" t="s">
        <v>8273</v>
      </c>
      <c r="O332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10">
        <f t="shared" si="206"/>
        <v>42608.032499999994</v>
      </c>
      <c r="T3325" s="11">
        <f t="shared" si="207"/>
        <v>42638.032499999994</v>
      </c>
      <c r="U3325" s="10">
        <v>42608.032499999994</v>
      </c>
    </row>
    <row r="3326" spans="1:21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6" t="s">
        <v>8273</v>
      </c>
      <c r="O332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42512.249884259254</v>
      </c>
      <c r="T3326" s="11">
        <f t="shared" si="207"/>
        <v>42526.249884259254</v>
      </c>
      <c r="U3326" s="10">
        <v>42512.249884259254</v>
      </c>
    </row>
    <row r="3327" spans="1:21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6" t="s">
        <v>8273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42064.452280092592</v>
      </c>
      <c r="T3327" s="11">
        <f t="shared" si="207"/>
        <v>42099.410613425927</v>
      </c>
      <c r="U3327" s="10">
        <v>42064.452280092592</v>
      </c>
    </row>
    <row r="3328" spans="1:21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6" t="s">
        <v>8273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10">
        <f t="shared" si="206"/>
        <v>42041.380844907406</v>
      </c>
      <c r="T3328" s="11">
        <f t="shared" si="207"/>
        <v>42071.339178240734</v>
      </c>
      <c r="U3328" s="10">
        <v>42041.380844907406</v>
      </c>
    </row>
    <row r="3329" spans="1:21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6" t="s">
        <v>8273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10">
        <f t="shared" si="206"/>
        <v>42468.041273148141</v>
      </c>
      <c r="T3329" s="11">
        <f t="shared" si="207"/>
        <v>42498.041273148141</v>
      </c>
      <c r="U3329" s="10">
        <v>42468.041273148141</v>
      </c>
    </row>
    <row r="3330" spans="1:21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6" t="s">
        <v>8273</v>
      </c>
      <c r="O3330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10">
        <f t="shared" si="206"/>
        <v>41822.241701388884</v>
      </c>
      <c r="T3330" s="11">
        <f t="shared" si="207"/>
        <v>41824.708333333328</v>
      </c>
      <c r="U3330" s="10">
        <v>41822.241701388884</v>
      </c>
    </row>
    <row r="3331" spans="1:21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6" t="s">
        <v>8273</v>
      </c>
      <c r="O3331">
        <f t="shared" ref="O3331:O3394" si="208">(E3331/D3331)*100</f>
        <v>116.8</v>
      </c>
      <c r="P3331">
        <f t="shared" ref="P3331:P3394" si="209">IFERROR(E3331/L3331,"0")</f>
        <v>44.92307692307692</v>
      </c>
      <c r="Q3331" t="s">
        <v>8317</v>
      </c>
      <c r="R3331" t="s">
        <v>8318</v>
      </c>
      <c r="S3331" s="10">
        <f t="shared" ref="S3331:S3394" si="210">(J3331/86400)+25569+(-8/24)</f>
        <v>41836.989675925921</v>
      </c>
      <c r="T3331" s="11">
        <f t="shared" ref="T3331:T3394" si="211">(I3331/86400)+25569+(-8/24)</f>
        <v>41847.625</v>
      </c>
      <c r="U3331" s="10">
        <v>41836.989675925921</v>
      </c>
    </row>
    <row r="3332" spans="1:21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6" t="s">
        <v>8273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10">
        <f t="shared" si="210"/>
        <v>42065.554027777776</v>
      </c>
      <c r="T3332" s="11">
        <f t="shared" si="211"/>
        <v>42095.512361111112</v>
      </c>
      <c r="U3332" s="10">
        <v>42065.554027777776</v>
      </c>
    </row>
    <row r="3333" spans="1:21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6" t="s">
        <v>8273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42248.36442129629</v>
      </c>
      <c r="T3333" s="11">
        <f t="shared" si="211"/>
        <v>42283.36442129629</v>
      </c>
      <c r="U3333" s="10">
        <v>42248.36442129629</v>
      </c>
    </row>
    <row r="3334" spans="1:21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6" t="s">
        <v>8273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10">
        <f t="shared" si="210"/>
        <v>41809.526967592588</v>
      </c>
      <c r="T3334" s="11">
        <f t="shared" si="211"/>
        <v>41839.526967592588</v>
      </c>
      <c r="U3334" s="10">
        <v>41809.526967592588</v>
      </c>
    </row>
    <row r="3335" spans="1:21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6" t="s">
        <v>8273</v>
      </c>
      <c r="O333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10">
        <f t="shared" si="210"/>
        <v>42148.343518518515</v>
      </c>
      <c r="T3335" s="11">
        <f t="shared" si="211"/>
        <v>42170.343518518515</v>
      </c>
      <c r="U3335" s="10">
        <v>42148.343518518515</v>
      </c>
    </row>
    <row r="3336" spans="1:21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6" t="s">
        <v>8273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10">
        <f t="shared" si="210"/>
        <v>42185.187754629624</v>
      </c>
      <c r="T3336" s="11">
        <f t="shared" si="211"/>
        <v>42215.187754629624</v>
      </c>
      <c r="U3336" s="10">
        <v>42185.187754629624</v>
      </c>
    </row>
    <row r="3337" spans="1:21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6" t="s">
        <v>8273</v>
      </c>
      <c r="O333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10">
        <f t="shared" si="210"/>
        <v>41827.340810185182</v>
      </c>
      <c r="T3337" s="11">
        <f t="shared" si="211"/>
        <v>41854.625</v>
      </c>
      <c r="U3337" s="10">
        <v>41827.340810185182</v>
      </c>
    </row>
    <row r="3338" spans="1:21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6" t="s">
        <v>8273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10">
        <f t="shared" si="210"/>
        <v>42437.065347222218</v>
      </c>
      <c r="T3338" s="11">
        <f t="shared" si="211"/>
        <v>42465.023680555554</v>
      </c>
      <c r="U3338" s="10">
        <v>42437.065347222218</v>
      </c>
    </row>
    <row r="3339" spans="1:21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6" t="s">
        <v>8273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10">
        <f t="shared" si="210"/>
        <v>41900.948692129627</v>
      </c>
      <c r="T3339" s="11">
        <f t="shared" si="211"/>
        <v>41922.541666666664</v>
      </c>
      <c r="U3339" s="10">
        <v>41900.948692129627</v>
      </c>
    </row>
    <row r="3340" spans="1:21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6" t="s">
        <v>8273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10">
        <f t="shared" si="210"/>
        <v>42769.241666666661</v>
      </c>
      <c r="T3340" s="11">
        <f t="shared" si="211"/>
        <v>42790.241666666661</v>
      </c>
      <c r="U3340" s="10">
        <v>42769.241666666661</v>
      </c>
    </row>
    <row r="3341" spans="1:21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6" t="s">
        <v>8273</v>
      </c>
      <c r="O334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10">
        <f t="shared" si="210"/>
        <v>42549.332384259258</v>
      </c>
      <c r="T3341" s="11">
        <f t="shared" si="211"/>
        <v>42579.332384259258</v>
      </c>
      <c r="U3341" s="10">
        <v>42549.332384259258</v>
      </c>
    </row>
    <row r="3342" spans="1:21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6" t="s">
        <v>8273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10">
        <f t="shared" si="210"/>
        <v>42685.640671296293</v>
      </c>
      <c r="T3342" s="11">
        <f t="shared" si="211"/>
        <v>42710.640671296293</v>
      </c>
      <c r="U3342" s="10">
        <v>42685.640671296293</v>
      </c>
    </row>
    <row r="3343" spans="1:21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6" t="s">
        <v>8273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10">
        <f t="shared" si="210"/>
        <v>42510.465520833335</v>
      </c>
      <c r="T3343" s="11">
        <f t="shared" si="211"/>
        <v>42533.374999999993</v>
      </c>
      <c r="U3343" s="10">
        <v>42510.465520833335</v>
      </c>
    </row>
    <row r="3344" spans="1:21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6" t="s">
        <v>8273</v>
      </c>
      <c r="O334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10">
        <f t="shared" si="210"/>
        <v>42061.963078703702</v>
      </c>
      <c r="T3344" s="11">
        <f t="shared" si="211"/>
        <v>42094.874305555553</v>
      </c>
      <c r="U3344" s="10">
        <v>42061.963078703702</v>
      </c>
    </row>
    <row r="3345" spans="1:21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6" t="s">
        <v>8273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10">
        <f t="shared" si="210"/>
        <v>42452.583148148151</v>
      </c>
      <c r="T3345" s="11">
        <f t="shared" si="211"/>
        <v>42473.220833333333</v>
      </c>
      <c r="U3345" s="10">
        <v>42452.583148148151</v>
      </c>
    </row>
    <row r="3346" spans="1:21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6" t="s">
        <v>8273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10">
        <f t="shared" si="210"/>
        <v>41850.866817129623</v>
      </c>
      <c r="T3346" s="11">
        <f t="shared" si="211"/>
        <v>41880.866817129623</v>
      </c>
      <c r="U3346" s="10">
        <v>41850.866817129623</v>
      </c>
    </row>
    <row r="3347" spans="1:21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6" t="s">
        <v>8273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42052.772777777776</v>
      </c>
      <c r="T3347" s="11">
        <f t="shared" si="211"/>
        <v>42111.692361111105</v>
      </c>
      <c r="U3347" s="10">
        <v>42052.772777777776</v>
      </c>
    </row>
    <row r="3348" spans="1:21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6" t="s">
        <v>8273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10">
        <f t="shared" si="210"/>
        <v>42053.691087962965</v>
      </c>
      <c r="T3348" s="11">
        <f t="shared" si="211"/>
        <v>42060.691087962965</v>
      </c>
      <c r="U3348" s="10">
        <v>42053.691087962965</v>
      </c>
    </row>
    <row r="3349" spans="1:21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6" t="s">
        <v>8273</v>
      </c>
      <c r="O3349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10">
        <f t="shared" si="210"/>
        <v>42484.218217592592</v>
      </c>
      <c r="T3349" s="11">
        <f t="shared" si="211"/>
        <v>42498.541666666664</v>
      </c>
      <c r="U3349" s="10">
        <v>42484.218217592592</v>
      </c>
    </row>
    <row r="3350" spans="1:21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6" t="s">
        <v>8273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10">
        <f t="shared" si="210"/>
        <v>42466.225462962961</v>
      </c>
      <c r="T3350" s="11">
        <f t="shared" si="211"/>
        <v>42489.832638888889</v>
      </c>
      <c r="U3350" s="10">
        <v>42466.225462962961</v>
      </c>
    </row>
    <row r="3351" spans="1:21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6" t="s">
        <v>8273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10">
        <f t="shared" si="210"/>
        <v>42512.777453703697</v>
      </c>
      <c r="T3351" s="11">
        <f t="shared" si="211"/>
        <v>42534.374999999993</v>
      </c>
      <c r="U3351" s="10">
        <v>42512.777453703697</v>
      </c>
    </row>
    <row r="3352" spans="1:21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6" t="s">
        <v>8273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10">
        <f t="shared" si="210"/>
        <v>42302.368182870363</v>
      </c>
      <c r="T3352" s="11">
        <f t="shared" si="211"/>
        <v>42337.624999999993</v>
      </c>
      <c r="U3352" s="10">
        <v>42302.368182870363</v>
      </c>
    </row>
    <row r="3353" spans="1:21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6" t="s">
        <v>8273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10">
        <f t="shared" si="210"/>
        <v>41806.062094907407</v>
      </c>
      <c r="T3353" s="11">
        <f t="shared" si="211"/>
        <v>41843.125</v>
      </c>
      <c r="U3353" s="10">
        <v>41806.062094907407</v>
      </c>
    </row>
    <row r="3354" spans="1:21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6" t="s">
        <v>8273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42495.659467592595</v>
      </c>
      <c r="T3354" s="11">
        <f t="shared" si="211"/>
        <v>42552.624999999993</v>
      </c>
      <c r="U3354" s="10">
        <v>42495.659467592595</v>
      </c>
    </row>
    <row r="3355" spans="1:21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6" t="s">
        <v>8273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10">
        <f t="shared" si="210"/>
        <v>42479.098958333336</v>
      </c>
      <c r="T3355" s="11">
        <f t="shared" si="211"/>
        <v>42492.624999999993</v>
      </c>
      <c r="U3355" s="10">
        <v>42479.098958333336</v>
      </c>
    </row>
    <row r="3356" spans="1:21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6" t="s">
        <v>8273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42270.393587962964</v>
      </c>
      <c r="T3356" s="11">
        <f t="shared" si="211"/>
        <v>42305.834027777775</v>
      </c>
      <c r="U3356" s="10">
        <v>42270.393587962964</v>
      </c>
    </row>
    <row r="3357" spans="1:21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6" t="s">
        <v>8273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10">
        <f t="shared" si="210"/>
        <v>42489.286192129628</v>
      </c>
      <c r="T3357" s="11">
        <f t="shared" si="211"/>
        <v>42500.136805555558</v>
      </c>
      <c r="U3357" s="10">
        <v>42489.286192129628</v>
      </c>
    </row>
    <row r="3358" spans="1:21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6" t="s">
        <v>8273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10">
        <f t="shared" si="210"/>
        <v>42536.482314814813</v>
      </c>
      <c r="T3358" s="11">
        <f t="shared" si="211"/>
        <v>42566.482314814813</v>
      </c>
      <c r="U3358" s="10">
        <v>42536.482314814813</v>
      </c>
    </row>
    <row r="3359" spans="1:21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6" t="s">
        <v>8273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10">
        <f t="shared" si="210"/>
        <v>41822.084606481476</v>
      </c>
      <c r="T3359" s="11">
        <f t="shared" si="211"/>
        <v>41852.084606481476</v>
      </c>
      <c r="U3359" s="10">
        <v>41822.084606481476</v>
      </c>
    </row>
    <row r="3360" spans="1:21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6" t="s">
        <v>8273</v>
      </c>
      <c r="O336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10">
        <f t="shared" si="210"/>
        <v>41931.977766203701</v>
      </c>
      <c r="T3360" s="11">
        <f t="shared" si="211"/>
        <v>41962.019432870373</v>
      </c>
      <c r="U3360" s="10">
        <v>41931.977766203701</v>
      </c>
    </row>
    <row r="3361" spans="1:21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6" t="s">
        <v>8273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10">
        <f t="shared" si="210"/>
        <v>42745.723773148151</v>
      </c>
      <c r="T3361" s="11">
        <f t="shared" si="211"/>
        <v>42790.723773148151</v>
      </c>
      <c r="U3361" s="10">
        <v>42745.723773148151</v>
      </c>
    </row>
    <row r="3362" spans="1:21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6" t="s">
        <v>8273</v>
      </c>
      <c r="O3362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10">
        <f t="shared" si="210"/>
        <v>42696.749340277776</v>
      </c>
      <c r="T3362" s="11">
        <f t="shared" si="211"/>
        <v>42718.332638888889</v>
      </c>
      <c r="U3362" s="10">
        <v>42696.749340277776</v>
      </c>
    </row>
    <row r="3363" spans="1:21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6" t="s">
        <v>8273</v>
      </c>
      <c r="O3363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10">
        <f t="shared" si="210"/>
        <v>41865.692013888889</v>
      </c>
      <c r="T3363" s="11">
        <f t="shared" si="211"/>
        <v>41883.332638888889</v>
      </c>
      <c r="U3363" s="10">
        <v>41865.692013888889</v>
      </c>
    </row>
    <row r="3364" spans="1:21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6" t="s">
        <v>8273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42055.758298611108</v>
      </c>
      <c r="T3364" s="11">
        <f t="shared" si="211"/>
        <v>42069.871527777774</v>
      </c>
      <c r="U3364" s="10">
        <v>42055.758298611108</v>
      </c>
    </row>
    <row r="3365" spans="1:21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6" t="s">
        <v>8273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10">
        <f t="shared" si="210"/>
        <v>41851.438020833331</v>
      </c>
      <c r="T3365" s="11">
        <f t="shared" si="211"/>
        <v>41870.333333333328</v>
      </c>
      <c r="U3365" s="10">
        <v>41851.438020833331</v>
      </c>
    </row>
    <row r="3366" spans="1:21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6" t="s">
        <v>8273</v>
      </c>
      <c r="O336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10">
        <f t="shared" si="210"/>
        <v>42422.644085648142</v>
      </c>
      <c r="T3366" s="11">
        <f t="shared" si="211"/>
        <v>42444.541666666664</v>
      </c>
      <c r="U3366" s="10">
        <v>42422.644085648142</v>
      </c>
    </row>
    <row r="3367" spans="1:21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6" t="s">
        <v>8273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10">
        <f t="shared" si="210"/>
        <v>42320.768425925919</v>
      </c>
      <c r="T3367" s="11">
        <f t="shared" si="211"/>
        <v>42350.768425925919</v>
      </c>
      <c r="U3367" s="10">
        <v>42320.768425925919</v>
      </c>
    </row>
    <row r="3368" spans="1:21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6" t="s">
        <v>8273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10">
        <f t="shared" si="210"/>
        <v>42106.734224537031</v>
      </c>
      <c r="T3368" s="11">
        <f t="shared" si="211"/>
        <v>42136.734224537031</v>
      </c>
      <c r="U3368" s="10">
        <v>42106.734224537031</v>
      </c>
    </row>
    <row r="3369" spans="1:21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6" t="s">
        <v>8273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10">
        <f t="shared" si="210"/>
        <v>42192.600624999999</v>
      </c>
      <c r="T3369" s="11">
        <f t="shared" si="211"/>
        <v>42217.600624999999</v>
      </c>
      <c r="U3369" s="10">
        <v>42192.600624999999</v>
      </c>
    </row>
    <row r="3370" spans="1:21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6" t="s">
        <v>8273</v>
      </c>
      <c r="O337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10">
        <f t="shared" si="210"/>
        <v>41968.866423611107</v>
      </c>
      <c r="T3370" s="11">
        <f t="shared" si="211"/>
        <v>42004.874999999993</v>
      </c>
      <c r="U3370" s="10">
        <v>41968.866423611107</v>
      </c>
    </row>
    <row r="3371" spans="1:21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6" t="s">
        <v>8273</v>
      </c>
      <c r="O337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10">
        <f t="shared" si="210"/>
        <v>42689.708101851851</v>
      </c>
      <c r="T3371" s="11">
        <f t="shared" si="211"/>
        <v>42749.708101851851</v>
      </c>
      <c r="U3371" s="10">
        <v>42689.708101851851</v>
      </c>
    </row>
    <row r="3372" spans="1:21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6" t="s">
        <v>8273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10">
        <f t="shared" si="210"/>
        <v>42690.000983796293</v>
      </c>
      <c r="T3372" s="11">
        <f t="shared" si="211"/>
        <v>42720.999999999993</v>
      </c>
      <c r="U3372" s="10">
        <v>42690.000983796293</v>
      </c>
    </row>
    <row r="3373" spans="1:21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6" t="s">
        <v>8273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10">
        <f t="shared" si="210"/>
        <v>42312.541261574072</v>
      </c>
      <c r="T3373" s="11">
        <f t="shared" si="211"/>
        <v>42340.541261574072</v>
      </c>
      <c r="U3373" s="10">
        <v>42312.541261574072</v>
      </c>
    </row>
    <row r="3374" spans="1:21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6" t="s">
        <v>8273</v>
      </c>
      <c r="O337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10">
        <f t="shared" si="210"/>
        <v>41855.214768518512</v>
      </c>
      <c r="T3374" s="11">
        <f t="shared" si="211"/>
        <v>41875.874305555553</v>
      </c>
      <c r="U3374" s="10">
        <v>41855.214768518512</v>
      </c>
    </row>
    <row r="3375" spans="1:21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6" t="s">
        <v>8273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10">
        <f t="shared" si="210"/>
        <v>42179.521296296291</v>
      </c>
      <c r="T3375" s="11">
        <f t="shared" si="211"/>
        <v>42203.333333333336</v>
      </c>
      <c r="U3375" s="10">
        <v>42179.521296296291</v>
      </c>
    </row>
    <row r="3376" spans="1:21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6" t="s">
        <v>8273</v>
      </c>
      <c r="O337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10">
        <f t="shared" si="210"/>
        <v>42275.398333333331</v>
      </c>
      <c r="T3376" s="11">
        <f t="shared" si="211"/>
        <v>42305.398333333331</v>
      </c>
      <c r="U3376" s="10">
        <v>42275.398333333331</v>
      </c>
    </row>
    <row r="3377" spans="1:21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6" t="s">
        <v>8273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10">
        <f t="shared" si="210"/>
        <v>41765.277465277773</v>
      </c>
      <c r="T3377" s="11">
        <f t="shared" si="211"/>
        <v>41777.277465277773</v>
      </c>
      <c r="U3377" s="10">
        <v>41765.277465277773</v>
      </c>
    </row>
    <row r="3378" spans="1:21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6" t="s">
        <v>8273</v>
      </c>
      <c r="O3378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10">
        <f t="shared" si="210"/>
        <v>42059.367986111109</v>
      </c>
      <c r="T3378" s="11">
        <f t="shared" si="211"/>
        <v>42119.326319444437</v>
      </c>
      <c r="U3378" s="10">
        <v>42059.367986111109</v>
      </c>
    </row>
    <row r="3379" spans="1:21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6" t="s">
        <v>8273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10">
        <f t="shared" si="210"/>
        <v>42053.399293981478</v>
      </c>
      <c r="T3379" s="11">
        <f t="shared" si="211"/>
        <v>42083.37222222222</v>
      </c>
      <c r="U3379" s="10">
        <v>42053.399293981478</v>
      </c>
    </row>
    <row r="3380" spans="1:21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6" t="s">
        <v>8273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10">
        <f t="shared" si="210"/>
        <v>41858.022060185183</v>
      </c>
      <c r="T3380" s="11">
        <f t="shared" si="211"/>
        <v>41882.213888888888</v>
      </c>
      <c r="U3380" s="10">
        <v>41858.022060185183</v>
      </c>
    </row>
    <row r="3381" spans="1:21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6" t="s">
        <v>8273</v>
      </c>
      <c r="O338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10">
        <f t="shared" si="210"/>
        <v>42225.180555555555</v>
      </c>
      <c r="T3381" s="11">
        <f t="shared" si="211"/>
        <v>42242.624999999993</v>
      </c>
      <c r="U3381" s="10">
        <v>42225.180555555555</v>
      </c>
    </row>
    <row r="3382" spans="1:21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6" t="s">
        <v>8273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10">
        <f t="shared" si="210"/>
        <v>41937.620115740741</v>
      </c>
      <c r="T3382" s="11">
        <f t="shared" si="211"/>
        <v>41972.661782407406</v>
      </c>
      <c r="U3382" s="10">
        <v>41937.620115740741</v>
      </c>
    </row>
    <row r="3383" spans="1:21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6" t="s">
        <v>8273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10">
        <f t="shared" si="210"/>
        <v>42043.851655092592</v>
      </c>
      <c r="T3383" s="11">
        <f t="shared" si="211"/>
        <v>42073.809988425921</v>
      </c>
      <c r="U3383" s="10">
        <v>42043.851655092592</v>
      </c>
    </row>
    <row r="3384" spans="1:21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6" t="s">
        <v>8273</v>
      </c>
      <c r="O338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10">
        <f t="shared" si="210"/>
        <v>42559.097870370366</v>
      </c>
      <c r="T3384" s="11">
        <f t="shared" si="211"/>
        <v>42583.624305555553</v>
      </c>
      <c r="U3384" s="10">
        <v>42559.097870370366</v>
      </c>
    </row>
    <row r="3385" spans="1:21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6" t="s">
        <v>8273</v>
      </c>
      <c r="O338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10">
        <f t="shared" si="210"/>
        <v>42524.449305555558</v>
      </c>
      <c r="T3385" s="11">
        <f t="shared" si="211"/>
        <v>42544.449305555558</v>
      </c>
      <c r="U3385" s="10">
        <v>42524.449305555558</v>
      </c>
    </row>
    <row r="3386" spans="1:21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6" t="s">
        <v>8273</v>
      </c>
      <c r="O338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10">
        <f t="shared" si="210"/>
        <v>42291.754259259258</v>
      </c>
      <c r="T3386" s="11">
        <f t="shared" si="211"/>
        <v>42328.791666666664</v>
      </c>
      <c r="U3386" s="10">
        <v>42291.754259259258</v>
      </c>
    </row>
    <row r="3387" spans="1:21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6" t="s">
        <v>8273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10">
        <f t="shared" si="210"/>
        <v>41953.534166666665</v>
      </c>
      <c r="T3387" s="11">
        <f t="shared" si="211"/>
        <v>41983.534166666665</v>
      </c>
      <c r="U3387" s="10">
        <v>41953.534166666665</v>
      </c>
    </row>
    <row r="3388" spans="1:21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6" t="s">
        <v>8273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10">
        <f t="shared" si="210"/>
        <v>41946.311412037037</v>
      </c>
      <c r="T3388" s="11">
        <f t="shared" si="211"/>
        <v>41976.311412037037</v>
      </c>
      <c r="U3388" s="10">
        <v>41946.311412037037</v>
      </c>
    </row>
    <row r="3389" spans="1:21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6" t="s">
        <v>8273</v>
      </c>
      <c r="O3389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10">
        <f t="shared" si="210"/>
        <v>41947.429259259261</v>
      </c>
      <c r="T3389" s="11">
        <f t="shared" si="211"/>
        <v>41987.429259259261</v>
      </c>
      <c r="U3389" s="10">
        <v>41947.429259259261</v>
      </c>
    </row>
    <row r="3390" spans="1:21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6" t="s">
        <v>8273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42143.127789351849</v>
      </c>
      <c r="T3390" s="11">
        <f t="shared" si="211"/>
        <v>42173.127789351849</v>
      </c>
      <c r="U3390" s="10">
        <v>42143.127789351849</v>
      </c>
    </row>
    <row r="3391" spans="1:21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6" t="s">
        <v>8273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10">
        <f t="shared" si="210"/>
        <v>42494.230115740742</v>
      </c>
      <c r="T3391" s="11">
        <f t="shared" si="211"/>
        <v>42524.230115740742</v>
      </c>
      <c r="U3391" s="10">
        <v>42494.230115740742</v>
      </c>
    </row>
    <row r="3392" spans="1:21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6" t="s">
        <v>8273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10">
        <f t="shared" si="210"/>
        <v>41815.441493055558</v>
      </c>
      <c r="T3392" s="11">
        <f t="shared" si="211"/>
        <v>41830.441493055558</v>
      </c>
      <c r="U3392" s="10">
        <v>41815.441493055558</v>
      </c>
    </row>
    <row r="3393" spans="1:21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6" t="s">
        <v>8273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10">
        <f t="shared" si="210"/>
        <v>41830.212361111109</v>
      </c>
      <c r="T3393" s="11">
        <f t="shared" si="211"/>
        <v>41859.602777777771</v>
      </c>
      <c r="U3393" s="10">
        <v>41830.212361111109</v>
      </c>
    </row>
    <row r="3394" spans="1:21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6" t="s">
        <v>8273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10">
        <f t="shared" si="210"/>
        <v>42446.51221064815</v>
      </c>
      <c r="T3394" s="11">
        <f t="shared" si="211"/>
        <v>42496.51221064815</v>
      </c>
      <c r="U3394" s="10">
        <v>42446.51221064815</v>
      </c>
    </row>
    <row r="3395" spans="1:21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6" t="s">
        <v>8273</v>
      </c>
      <c r="O3395">
        <f t="shared" ref="O3395:O3458" si="212">(E3395/D3395)*100</f>
        <v>105.80000000000001</v>
      </c>
      <c r="P3395">
        <f t="shared" ref="P3395:P3458" si="213">IFERROR(E3395/L3395,"0")</f>
        <v>36.06818181818182</v>
      </c>
      <c r="Q3395" t="s">
        <v>8317</v>
      </c>
      <c r="R3395" t="s">
        <v>8318</v>
      </c>
      <c r="S3395" s="10">
        <f t="shared" ref="S3395:S3458" si="214">(J3395/86400)+25569+(-8/24)</f>
        <v>41923.588310185187</v>
      </c>
      <c r="T3395" s="11">
        <f t="shared" ref="T3395:T3458" si="215">(I3395/86400)+25569+(-8/24)</f>
        <v>41948.698611111111</v>
      </c>
      <c r="U3395" s="10">
        <v>41923.588310185187</v>
      </c>
    </row>
    <row r="3396" spans="1:21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6" t="s">
        <v>8273</v>
      </c>
      <c r="O339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41817.262094907404</v>
      </c>
      <c r="T3396" s="11">
        <f t="shared" si="215"/>
        <v>41847.262094907404</v>
      </c>
      <c r="U3396" s="10">
        <v>41817.262094907404</v>
      </c>
    </row>
    <row r="3397" spans="1:21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6" t="s">
        <v>8273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10">
        <f t="shared" si="214"/>
        <v>42140.378981481474</v>
      </c>
      <c r="T3397" s="11">
        <f t="shared" si="215"/>
        <v>42154.423611111109</v>
      </c>
      <c r="U3397" s="10">
        <v>42140.378981481474</v>
      </c>
    </row>
    <row r="3398" spans="1:21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6" t="s">
        <v>8273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10">
        <f t="shared" si="214"/>
        <v>41764.113298611112</v>
      </c>
      <c r="T3398" s="11">
        <f t="shared" si="215"/>
        <v>41790.832638888889</v>
      </c>
      <c r="U3398" s="10">
        <v>41764.113298611112</v>
      </c>
    </row>
    <row r="3399" spans="1:21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6" t="s">
        <v>8273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10">
        <f t="shared" si="214"/>
        <v>42378.145011574066</v>
      </c>
      <c r="T3399" s="11">
        <f t="shared" si="215"/>
        <v>42418.583333333336</v>
      </c>
      <c r="U3399" s="10">
        <v>42378.145011574066</v>
      </c>
    </row>
    <row r="3400" spans="1:21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6" t="s">
        <v>8273</v>
      </c>
      <c r="O340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10">
        <f t="shared" si="214"/>
        <v>41941.418703703697</v>
      </c>
      <c r="T3400" s="11">
        <f t="shared" si="215"/>
        <v>41964.374999999993</v>
      </c>
      <c r="U3400" s="10">
        <v>41941.418703703697</v>
      </c>
    </row>
    <row r="3401" spans="1:21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6" t="s">
        <v>8273</v>
      </c>
      <c r="O340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10">
        <f t="shared" si="214"/>
        <v>42026.587094907409</v>
      </c>
      <c r="T3401" s="11">
        <f t="shared" si="215"/>
        <v>42056.587094907409</v>
      </c>
      <c r="U3401" s="10">
        <v>42026.587094907409</v>
      </c>
    </row>
    <row r="3402" spans="1:21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6" t="s">
        <v>8273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10">
        <f t="shared" si="214"/>
        <v>41834.620532407404</v>
      </c>
      <c r="T3402" s="11">
        <f t="shared" si="215"/>
        <v>41879.620532407404</v>
      </c>
      <c r="U3402" s="10">
        <v>41834.620532407404</v>
      </c>
    </row>
    <row r="3403" spans="1:21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6" t="s">
        <v>8273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10">
        <f t="shared" si="214"/>
        <v>42193.3905787037</v>
      </c>
      <c r="T3403" s="11">
        <f t="shared" si="215"/>
        <v>42223.3905787037</v>
      </c>
      <c r="U3403" s="10">
        <v>42193.3905787037</v>
      </c>
    </row>
    <row r="3404" spans="1:21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6" t="s">
        <v>8273</v>
      </c>
      <c r="O340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10">
        <f t="shared" si="214"/>
        <v>42290.285219907404</v>
      </c>
      <c r="T3404" s="11">
        <f t="shared" si="215"/>
        <v>42319.771527777775</v>
      </c>
      <c r="U3404" s="10">
        <v>42290.285219907404</v>
      </c>
    </row>
    <row r="3405" spans="1:21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6" t="s">
        <v>8273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10">
        <f t="shared" si="214"/>
        <v>42150.128749999996</v>
      </c>
      <c r="T3405" s="11">
        <f t="shared" si="215"/>
        <v>42180.128749999996</v>
      </c>
      <c r="U3405" s="10">
        <v>42150.128749999996</v>
      </c>
    </row>
    <row r="3406" spans="1:21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6" t="s">
        <v>8273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10">
        <f t="shared" si="214"/>
        <v>42152.170162037037</v>
      </c>
      <c r="T3406" s="11">
        <f t="shared" si="215"/>
        <v>42172.170162037037</v>
      </c>
      <c r="U3406" s="10">
        <v>42152.170162037037</v>
      </c>
    </row>
    <row r="3407" spans="1:21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6" t="s">
        <v>8273</v>
      </c>
      <c r="O340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10">
        <f t="shared" si="214"/>
        <v>42409.683865740742</v>
      </c>
      <c r="T3407" s="11">
        <f t="shared" si="215"/>
        <v>42430.665972222218</v>
      </c>
      <c r="U3407" s="10">
        <v>42409.683865740742</v>
      </c>
    </row>
    <row r="3408" spans="1:21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6" t="s">
        <v>8273</v>
      </c>
      <c r="O3408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10">
        <f t="shared" si="214"/>
        <v>41791.159444444442</v>
      </c>
      <c r="T3408" s="11">
        <f t="shared" si="215"/>
        <v>41836.159444444442</v>
      </c>
      <c r="U3408" s="10">
        <v>41791.159444444442</v>
      </c>
    </row>
    <row r="3409" spans="1:21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6" t="s">
        <v>8273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10">
        <f t="shared" si="214"/>
        <v>41796.08899305555</v>
      </c>
      <c r="T3409" s="11">
        <f t="shared" si="215"/>
        <v>41826.08899305555</v>
      </c>
      <c r="U3409" s="10">
        <v>41796.08899305555</v>
      </c>
    </row>
    <row r="3410" spans="1:21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6" t="s">
        <v>8273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10">
        <f t="shared" si="214"/>
        <v>41808.65861111111</v>
      </c>
      <c r="T3410" s="11">
        <f t="shared" si="215"/>
        <v>41838.65861111111</v>
      </c>
      <c r="U3410" s="10">
        <v>41808.65861111111</v>
      </c>
    </row>
    <row r="3411" spans="1:21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6" t="s">
        <v>8273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10">
        <f t="shared" si="214"/>
        <v>42544.480995370366</v>
      </c>
      <c r="T3411" s="11">
        <f t="shared" si="215"/>
        <v>42582.540277777771</v>
      </c>
      <c r="U3411" s="10">
        <v>42544.480995370366</v>
      </c>
    </row>
    <row r="3412" spans="1:21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6" t="s">
        <v>8273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10">
        <f t="shared" si="214"/>
        <v>42499.70821759259</v>
      </c>
      <c r="T3412" s="11">
        <f t="shared" si="215"/>
        <v>42526.958333333336</v>
      </c>
      <c r="U3412" s="10">
        <v>42499.70821759259</v>
      </c>
    </row>
    <row r="3413" spans="1:21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6" t="s">
        <v>8273</v>
      </c>
      <c r="O3413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10">
        <f t="shared" si="214"/>
        <v>42264.689490740733</v>
      </c>
      <c r="T3413" s="11">
        <f t="shared" si="215"/>
        <v>42284.689490740733</v>
      </c>
      <c r="U3413" s="10">
        <v>42264.689490740733</v>
      </c>
    </row>
    <row r="3414" spans="1:21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6" t="s">
        <v>8273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10">
        <f t="shared" si="214"/>
        <v>41879.625717592593</v>
      </c>
      <c r="T3414" s="11">
        <f t="shared" si="215"/>
        <v>41909.625717592593</v>
      </c>
      <c r="U3414" s="10">
        <v>41879.625717592593</v>
      </c>
    </row>
    <row r="3415" spans="1:21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6" t="s">
        <v>8273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10">
        <f t="shared" si="214"/>
        <v>42053.399745370371</v>
      </c>
      <c r="T3415" s="11">
        <f t="shared" si="215"/>
        <v>42062.874305555553</v>
      </c>
      <c r="U3415" s="10">
        <v>42053.399745370371</v>
      </c>
    </row>
    <row r="3416" spans="1:21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6" t="s">
        <v>8273</v>
      </c>
      <c r="O341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10">
        <f t="shared" si="214"/>
        <v>42675.499131944445</v>
      </c>
      <c r="T3416" s="11">
        <f t="shared" si="215"/>
        <v>42704.999305555553</v>
      </c>
      <c r="U3416" s="10">
        <v>42675.499131944445</v>
      </c>
    </row>
    <row r="3417" spans="1:21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6" t="s">
        <v>8273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10">
        <f t="shared" si="214"/>
        <v>42466.810833333329</v>
      </c>
      <c r="T3417" s="11">
        <f t="shared" si="215"/>
        <v>42477.645833333336</v>
      </c>
      <c r="U3417" s="10">
        <v>42466.810833333329</v>
      </c>
    </row>
    <row r="3418" spans="1:21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6" t="s">
        <v>8273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10">
        <f t="shared" si="214"/>
        <v>42089.079224537032</v>
      </c>
      <c r="T3418" s="11">
        <f t="shared" si="215"/>
        <v>42117.437499999993</v>
      </c>
      <c r="U3418" s="10">
        <v>42089.079224537032</v>
      </c>
    </row>
    <row r="3419" spans="1:21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6" t="s">
        <v>8273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10">
        <f t="shared" si="214"/>
        <v>41894.580416666664</v>
      </c>
      <c r="T3419" s="11">
        <f t="shared" si="215"/>
        <v>41937.696527777771</v>
      </c>
      <c r="U3419" s="10">
        <v>41894.580416666664</v>
      </c>
    </row>
    <row r="3420" spans="1:21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6" t="s">
        <v>8273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10">
        <f t="shared" si="214"/>
        <v>41752.501238425924</v>
      </c>
      <c r="T3420" s="11">
        <f t="shared" si="215"/>
        <v>41782.501238425924</v>
      </c>
      <c r="U3420" s="10">
        <v>41752.501238425924</v>
      </c>
    </row>
    <row r="3421" spans="1:21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6" t="s">
        <v>8273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10">
        <f t="shared" si="214"/>
        <v>42448.488252314812</v>
      </c>
      <c r="T3421" s="11">
        <f t="shared" si="215"/>
        <v>42466.562499999993</v>
      </c>
      <c r="U3421" s="10">
        <v>42448.488252314812</v>
      </c>
    </row>
    <row r="3422" spans="1:21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6" t="s">
        <v>8273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10">
        <f t="shared" si="214"/>
        <v>42404.756967592592</v>
      </c>
      <c r="T3422" s="11">
        <f t="shared" si="215"/>
        <v>42413.666666666664</v>
      </c>
      <c r="U3422" s="10">
        <v>42404.756967592592</v>
      </c>
    </row>
    <row r="3423" spans="1:21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6" t="s">
        <v>8273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10">
        <f t="shared" si="214"/>
        <v>42037.457905092589</v>
      </c>
      <c r="T3423" s="11">
        <f t="shared" si="215"/>
        <v>42067.457905092589</v>
      </c>
      <c r="U3423" s="10">
        <v>42037.457905092589</v>
      </c>
    </row>
    <row r="3424" spans="1:21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6" t="s">
        <v>8273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10">
        <f t="shared" si="214"/>
        <v>42323.228888888887</v>
      </c>
      <c r="T3424" s="11">
        <f t="shared" si="215"/>
        <v>42351.666666666664</v>
      </c>
      <c r="U3424" s="10">
        <v>42323.228888888887</v>
      </c>
    </row>
    <row r="3425" spans="1:21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6" t="s">
        <v>8273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42088.578020833331</v>
      </c>
      <c r="T3425" s="11">
        <f t="shared" si="215"/>
        <v>42118.578020833331</v>
      </c>
      <c r="U3425" s="10">
        <v>42088.578020833331</v>
      </c>
    </row>
    <row r="3426" spans="1:21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6" t="s">
        <v>8273</v>
      </c>
      <c r="O342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10">
        <f t="shared" si="214"/>
        <v>42018.343564814808</v>
      </c>
      <c r="T3426" s="11">
        <f t="shared" si="215"/>
        <v>42039.957638888889</v>
      </c>
      <c r="U3426" s="10">
        <v>42018.343564814808</v>
      </c>
    </row>
    <row r="3427" spans="1:21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6" t="s">
        <v>8273</v>
      </c>
      <c r="O342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10">
        <f t="shared" si="214"/>
        <v>41884.28398148148</v>
      </c>
      <c r="T3427" s="11">
        <f t="shared" si="215"/>
        <v>41916.28398148148</v>
      </c>
      <c r="U3427" s="10">
        <v>41884.28398148148</v>
      </c>
    </row>
    <row r="3428" spans="1:21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6" t="s">
        <v>8273</v>
      </c>
      <c r="O3428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10">
        <f t="shared" si="214"/>
        <v>41883.723414351851</v>
      </c>
      <c r="T3428" s="11">
        <f t="shared" si="215"/>
        <v>41902.75</v>
      </c>
      <c r="U3428" s="10">
        <v>41883.723414351851</v>
      </c>
    </row>
    <row r="3429" spans="1:21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6" t="s">
        <v>8273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10">
        <f t="shared" si="214"/>
        <v>41792.311944444438</v>
      </c>
      <c r="T3429" s="11">
        <f t="shared" si="215"/>
        <v>41822.311944444438</v>
      </c>
      <c r="U3429" s="10">
        <v>41792.311944444438</v>
      </c>
    </row>
    <row r="3430" spans="1:21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6" t="s">
        <v>8273</v>
      </c>
      <c r="O343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10">
        <f t="shared" si="214"/>
        <v>42038.387118055551</v>
      </c>
      <c r="T3430" s="11">
        <f t="shared" si="215"/>
        <v>42063.374999999993</v>
      </c>
      <c r="U3430" s="10">
        <v>42038.387118055551</v>
      </c>
    </row>
    <row r="3431" spans="1:21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6" t="s">
        <v>8273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42661.688206018516</v>
      </c>
      <c r="T3431" s="11">
        <f t="shared" si="215"/>
        <v>42675.688206018516</v>
      </c>
      <c r="U3431" s="10">
        <v>42661.688206018516</v>
      </c>
    </row>
    <row r="3432" spans="1:21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6" t="s">
        <v>8273</v>
      </c>
      <c r="O3432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10">
        <f t="shared" si="214"/>
        <v>41820.612280092588</v>
      </c>
      <c r="T3432" s="11">
        <f t="shared" si="215"/>
        <v>41850.612280092588</v>
      </c>
      <c r="U3432" s="10">
        <v>41820.612280092588</v>
      </c>
    </row>
    <row r="3433" spans="1:21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6" t="s">
        <v>8273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10">
        <f t="shared" si="214"/>
        <v>41839.397604166668</v>
      </c>
      <c r="T3433" s="11">
        <f t="shared" si="215"/>
        <v>41869.397604166668</v>
      </c>
      <c r="U3433" s="10">
        <v>41839.397604166668</v>
      </c>
    </row>
    <row r="3434" spans="1:21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6" t="s">
        <v>8273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10">
        <f t="shared" si="214"/>
        <v>42380.247847222221</v>
      </c>
      <c r="T3434" s="11">
        <f t="shared" si="215"/>
        <v>42405.583333333336</v>
      </c>
      <c r="U3434" s="10">
        <v>42380.247847222221</v>
      </c>
    </row>
    <row r="3435" spans="1:21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6" t="s">
        <v>8273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10">
        <f t="shared" si="214"/>
        <v>41775.729803240734</v>
      </c>
      <c r="T3435" s="11">
        <f t="shared" si="215"/>
        <v>41806.791666666664</v>
      </c>
      <c r="U3435" s="10">
        <v>41775.729803240734</v>
      </c>
    </row>
    <row r="3436" spans="1:21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6" t="s">
        <v>8273</v>
      </c>
      <c r="O343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10">
        <f t="shared" si="214"/>
        <v>41800.047094907401</v>
      </c>
      <c r="T3436" s="11">
        <f t="shared" si="215"/>
        <v>41830.047094907401</v>
      </c>
      <c r="U3436" s="10">
        <v>41800.047094907401</v>
      </c>
    </row>
    <row r="3437" spans="1:21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6" t="s">
        <v>8273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10">
        <f t="shared" si="214"/>
        <v>42572.283483796295</v>
      </c>
      <c r="T3437" s="11">
        <f t="shared" si="215"/>
        <v>42588.791666666664</v>
      </c>
      <c r="U3437" s="10">
        <v>42572.283483796295</v>
      </c>
    </row>
    <row r="3438" spans="1:21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6" t="s">
        <v>8273</v>
      </c>
      <c r="O3438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10">
        <f t="shared" si="214"/>
        <v>41851.208252314813</v>
      </c>
      <c r="T3438" s="11">
        <f t="shared" si="215"/>
        <v>41872.352777777771</v>
      </c>
      <c r="U3438" s="10">
        <v>41851.208252314813</v>
      </c>
    </row>
    <row r="3439" spans="1:21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6" t="s">
        <v>8273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10">
        <f t="shared" si="214"/>
        <v>42205.377546296295</v>
      </c>
      <c r="T3439" s="11">
        <f t="shared" si="215"/>
        <v>42235.377546296295</v>
      </c>
      <c r="U3439" s="10">
        <v>42205.377546296295</v>
      </c>
    </row>
    <row r="3440" spans="1:21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6" t="s">
        <v>8273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10">
        <f t="shared" si="214"/>
        <v>42100.594525462962</v>
      </c>
      <c r="T3440" s="11">
        <f t="shared" si="215"/>
        <v>42126.541666666664</v>
      </c>
      <c r="U3440" s="10">
        <v>42100.594525462962</v>
      </c>
    </row>
    <row r="3441" spans="1:21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6" t="s">
        <v>8273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10">
        <f t="shared" si="214"/>
        <v>42374.577893518515</v>
      </c>
      <c r="T3441" s="11">
        <f t="shared" si="215"/>
        <v>42387.874305555553</v>
      </c>
      <c r="U3441" s="10">
        <v>42374.577893518515</v>
      </c>
    </row>
    <row r="3442" spans="1:21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6" t="s">
        <v>8273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10">
        <f t="shared" si="214"/>
        <v>41808.789675925924</v>
      </c>
      <c r="T3442" s="11">
        <f t="shared" si="215"/>
        <v>41831.34375</v>
      </c>
      <c r="U3442" s="10">
        <v>41808.789675925924</v>
      </c>
    </row>
    <row r="3443" spans="1:21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6" t="s">
        <v>8273</v>
      </c>
      <c r="O3443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10">
        <f t="shared" si="214"/>
        <v>42294.096307870372</v>
      </c>
      <c r="T3443" s="11">
        <f t="shared" si="215"/>
        <v>42321.511805555558</v>
      </c>
      <c r="U3443" s="10">
        <v>42294.096307870372</v>
      </c>
    </row>
    <row r="3444" spans="1:21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6" t="s">
        <v>8273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42124.507777777777</v>
      </c>
      <c r="T3444" s="11">
        <f t="shared" si="215"/>
        <v>42154.507777777777</v>
      </c>
      <c r="U3444" s="10">
        <v>42124.507777777777</v>
      </c>
    </row>
    <row r="3445" spans="1:21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6" t="s">
        <v>8273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10">
        <f t="shared" si="214"/>
        <v>41861.191504629627</v>
      </c>
      <c r="T3445" s="11">
        <f t="shared" si="215"/>
        <v>41891.191504629627</v>
      </c>
      <c r="U3445" s="10">
        <v>41861.191504629627</v>
      </c>
    </row>
    <row r="3446" spans="1:21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6" t="s">
        <v>8273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42520.95817129629</v>
      </c>
      <c r="T3446" s="11">
        <f t="shared" si="215"/>
        <v>42529.249305555553</v>
      </c>
      <c r="U3446" s="10">
        <v>42520.95817129629</v>
      </c>
    </row>
    <row r="3447" spans="1:21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6" t="s">
        <v>8273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10">
        <f t="shared" si="214"/>
        <v>42272.197175925925</v>
      </c>
      <c r="T3447" s="11">
        <f t="shared" si="215"/>
        <v>42300.197175925925</v>
      </c>
      <c r="U3447" s="10">
        <v>42272.197175925925</v>
      </c>
    </row>
    <row r="3448" spans="1:21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6" t="s">
        <v>8273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42016.499131944445</v>
      </c>
      <c r="T3448" s="11">
        <f t="shared" si="215"/>
        <v>42040.180555555555</v>
      </c>
      <c r="U3448" s="10">
        <v>42016.499131944445</v>
      </c>
    </row>
    <row r="3449" spans="1:21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6" t="s">
        <v>8273</v>
      </c>
      <c r="O3449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42402.555694444447</v>
      </c>
      <c r="T3449" s="11">
        <f t="shared" si="215"/>
        <v>42447.514027777775</v>
      </c>
      <c r="U3449" s="10">
        <v>42402.555694444447</v>
      </c>
    </row>
    <row r="3450" spans="1:21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6" t="s">
        <v>8273</v>
      </c>
      <c r="O345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10">
        <f t="shared" si="214"/>
        <v>41959.785752314812</v>
      </c>
      <c r="T3450" s="11">
        <f t="shared" si="215"/>
        <v>41989.785752314812</v>
      </c>
      <c r="U3450" s="10">
        <v>41959.785752314812</v>
      </c>
    </row>
    <row r="3451" spans="1:21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6" t="s">
        <v>8273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42531.719189814808</v>
      </c>
      <c r="T3451" s="11">
        <f t="shared" si="215"/>
        <v>42559.833333333336</v>
      </c>
      <c r="U3451" s="10">
        <v>42531.719189814808</v>
      </c>
    </row>
    <row r="3452" spans="1:21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6" t="s">
        <v>8273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10">
        <f t="shared" si="214"/>
        <v>42036.371192129627</v>
      </c>
      <c r="T3452" s="11">
        <f t="shared" si="215"/>
        <v>42096.329525462956</v>
      </c>
      <c r="U3452" s="10">
        <v>42036.371192129627</v>
      </c>
    </row>
    <row r="3453" spans="1:21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6" t="s">
        <v>8273</v>
      </c>
      <c r="O3453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10">
        <f t="shared" si="214"/>
        <v>42088.390358796292</v>
      </c>
      <c r="T3453" s="11">
        <f t="shared" si="215"/>
        <v>42115.390358796292</v>
      </c>
      <c r="U3453" s="10">
        <v>42088.390358796292</v>
      </c>
    </row>
    <row r="3454" spans="1:21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6" t="s">
        <v>8273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10">
        <f t="shared" si="214"/>
        <v>41820.305856481478</v>
      </c>
      <c r="T3454" s="11">
        <f t="shared" si="215"/>
        <v>41842.832638888889</v>
      </c>
      <c r="U3454" s="10">
        <v>41820.305856481478</v>
      </c>
    </row>
    <row r="3455" spans="1:21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6" t="s">
        <v>8273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42535.645324074074</v>
      </c>
      <c r="T3455" s="11">
        <f t="shared" si="215"/>
        <v>42595.645324074074</v>
      </c>
      <c r="U3455" s="10">
        <v>42535.645324074074</v>
      </c>
    </row>
    <row r="3456" spans="1:21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6" t="s">
        <v>8273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10">
        <f t="shared" si="214"/>
        <v>41821.365266203698</v>
      </c>
      <c r="T3456" s="11">
        <f t="shared" si="215"/>
        <v>41851.365266203698</v>
      </c>
      <c r="U3456" s="10">
        <v>41821.365266203698</v>
      </c>
    </row>
    <row r="3457" spans="1:21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6" t="s">
        <v>8273</v>
      </c>
      <c r="O345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10">
        <f t="shared" si="214"/>
        <v>42626.416979166665</v>
      </c>
      <c r="T3457" s="11">
        <f t="shared" si="215"/>
        <v>42656.416979166665</v>
      </c>
      <c r="U3457" s="10">
        <v>42626.416979166665</v>
      </c>
    </row>
    <row r="3458" spans="1:21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6" t="s">
        <v>8273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10">
        <f t="shared" si="214"/>
        <v>41820.872303240736</v>
      </c>
      <c r="T3458" s="11">
        <f t="shared" si="215"/>
        <v>41851.957638888889</v>
      </c>
      <c r="U3458" s="10">
        <v>41820.872303240736</v>
      </c>
    </row>
    <row r="3459" spans="1:21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6" t="s">
        <v>8273</v>
      </c>
      <c r="O3459">
        <f t="shared" ref="O3459:O3522" si="216">(E3459/D3459)*100</f>
        <v>140.19999999999999</v>
      </c>
      <c r="P3459">
        <f t="shared" ref="P3459:P3522" si="217">IFERROR(E3459/L3459,"0")</f>
        <v>50.981818181818184</v>
      </c>
      <c r="Q3459" t="s">
        <v>8317</v>
      </c>
      <c r="R3459" t="s">
        <v>8318</v>
      </c>
      <c r="S3459" s="10">
        <f t="shared" ref="S3459:S3522" si="218">(J3459/86400)+25569+(-8/24)</f>
        <v>42016.373344907406</v>
      </c>
      <c r="T3459" s="11">
        <f t="shared" ref="T3459:T3522" si="219">(I3459/86400)+25569+(-8/24)</f>
        <v>42046.915972222218</v>
      </c>
      <c r="U3459" s="10">
        <v>42016.373344907406</v>
      </c>
    </row>
    <row r="3460" spans="1:21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6" t="s">
        <v>8273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10">
        <f t="shared" si="218"/>
        <v>42010.869247685179</v>
      </c>
      <c r="T3460" s="11">
        <f t="shared" si="219"/>
        <v>42037.852083333331</v>
      </c>
      <c r="U3460" s="10">
        <v>42010.869247685179</v>
      </c>
    </row>
    <row r="3461" spans="1:21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6" t="s">
        <v>8273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10">
        <f t="shared" si="218"/>
        <v>42480.146527777775</v>
      </c>
      <c r="T3461" s="11">
        <f t="shared" si="219"/>
        <v>42510.146527777775</v>
      </c>
      <c r="U3461" s="10">
        <v>42480.146527777775</v>
      </c>
    </row>
    <row r="3462" spans="1:21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6" t="s">
        <v>8273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41852.193888888891</v>
      </c>
      <c r="T3462" s="11">
        <f t="shared" si="219"/>
        <v>41866.193888888891</v>
      </c>
      <c r="U3462" s="10">
        <v>41852.193888888891</v>
      </c>
    </row>
    <row r="3463" spans="1:21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6" t="s">
        <v>8273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10">
        <f t="shared" si="218"/>
        <v>42643.299525462957</v>
      </c>
      <c r="T3463" s="11">
        <f t="shared" si="219"/>
        <v>42671.791666666664</v>
      </c>
      <c r="U3463" s="10">
        <v>42643.299525462957</v>
      </c>
    </row>
    <row r="3464" spans="1:21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6" t="s">
        <v>8273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10">
        <f t="shared" si="218"/>
        <v>42179.565138888887</v>
      </c>
      <c r="T3464" s="11">
        <f t="shared" si="219"/>
        <v>42195.416666666664</v>
      </c>
      <c r="U3464" s="10">
        <v>42179.565138888887</v>
      </c>
    </row>
    <row r="3465" spans="1:21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6" t="s">
        <v>8273</v>
      </c>
      <c r="O346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10">
        <f t="shared" si="218"/>
        <v>42612.585474537038</v>
      </c>
      <c r="T3465" s="11">
        <f t="shared" si="219"/>
        <v>42653.832638888889</v>
      </c>
      <c r="U3465" s="10">
        <v>42612.585474537038</v>
      </c>
    </row>
    <row r="3466" spans="1:21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6" t="s">
        <v>8273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10">
        <f t="shared" si="218"/>
        <v>42574.796724537031</v>
      </c>
      <c r="T3466" s="11">
        <f t="shared" si="219"/>
        <v>42604.796724537031</v>
      </c>
      <c r="U3466" s="10">
        <v>42574.796724537031</v>
      </c>
    </row>
    <row r="3467" spans="1:21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6" t="s">
        <v>8273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10">
        <f t="shared" si="218"/>
        <v>42200.292499999996</v>
      </c>
      <c r="T3467" s="11">
        <f t="shared" si="219"/>
        <v>42225.333333333336</v>
      </c>
      <c r="U3467" s="10">
        <v>42200.292499999996</v>
      </c>
    </row>
    <row r="3468" spans="1:21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6" t="s">
        <v>8273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10">
        <f t="shared" si="218"/>
        <v>42419.685763888883</v>
      </c>
      <c r="T3468" s="11">
        <f t="shared" si="219"/>
        <v>42479.644097222219</v>
      </c>
      <c r="U3468" s="10">
        <v>42419.685763888883</v>
      </c>
    </row>
    <row r="3469" spans="1:2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6" t="s">
        <v>8273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10">
        <f t="shared" si="218"/>
        <v>42053.338333333326</v>
      </c>
      <c r="T3469" s="11">
        <f t="shared" si="219"/>
        <v>42083.296666666669</v>
      </c>
      <c r="U3469" s="10">
        <v>42053.338333333326</v>
      </c>
    </row>
    <row r="3470" spans="1:21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6" t="s">
        <v>8273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10">
        <f t="shared" si="218"/>
        <v>42605.43204861111</v>
      </c>
      <c r="T3470" s="11">
        <f t="shared" si="219"/>
        <v>42633.791666666664</v>
      </c>
      <c r="U3470" s="10">
        <v>42605.43204861111</v>
      </c>
    </row>
    <row r="3471" spans="1:21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6" t="s">
        <v>8273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10">
        <f t="shared" si="218"/>
        <v>42458.308391203704</v>
      </c>
      <c r="T3471" s="11">
        <f t="shared" si="219"/>
        <v>42488.308391203704</v>
      </c>
      <c r="U3471" s="10">
        <v>42458.308391203704</v>
      </c>
    </row>
    <row r="3472" spans="1:21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6" t="s">
        <v>8273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10">
        <f t="shared" si="218"/>
        <v>42528.688680555548</v>
      </c>
      <c r="T3472" s="11">
        <f t="shared" si="219"/>
        <v>42566.568055555552</v>
      </c>
      <c r="U3472" s="10">
        <v>42528.688680555548</v>
      </c>
    </row>
    <row r="3473" spans="1:21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6" t="s">
        <v>8273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10">
        <f t="shared" si="218"/>
        <v>41841.48715277778</v>
      </c>
      <c r="T3473" s="11">
        <f t="shared" si="219"/>
        <v>41882.5</v>
      </c>
      <c r="U3473" s="10">
        <v>41841.48715277778</v>
      </c>
    </row>
    <row r="3474" spans="1:21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6" t="s">
        <v>8273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10">
        <f t="shared" si="218"/>
        <v>41927.837164351848</v>
      </c>
      <c r="T3474" s="11">
        <f t="shared" si="219"/>
        <v>41948.915972222218</v>
      </c>
      <c r="U3474" s="10">
        <v>41927.837164351848</v>
      </c>
    </row>
    <row r="3475" spans="1:21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6" t="s">
        <v>8273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10">
        <f t="shared" si="218"/>
        <v>42062.501111111109</v>
      </c>
      <c r="T3475" s="11">
        <f t="shared" si="219"/>
        <v>42083.518749999996</v>
      </c>
      <c r="U3475" s="10">
        <v>42062.501111111109</v>
      </c>
    </row>
    <row r="3476" spans="1:21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6" t="s">
        <v>8273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10">
        <f t="shared" si="218"/>
        <v>42541.168182870366</v>
      </c>
      <c r="T3476" s="11">
        <f t="shared" si="219"/>
        <v>42571.168182870366</v>
      </c>
      <c r="U3476" s="10">
        <v>42541.168182870366</v>
      </c>
    </row>
    <row r="3477" spans="1:21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6" t="s">
        <v>8273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41918.547499999993</v>
      </c>
      <c r="T3477" s="11">
        <f t="shared" si="219"/>
        <v>41945.666666666664</v>
      </c>
      <c r="U3477" s="10">
        <v>41918.547499999993</v>
      </c>
    </row>
    <row r="3478" spans="1:21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6" t="s">
        <v>8273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41920.946643518517</v>
      </c>
      <c r="T3478" s="11">
        <f t="shared" si="219"/>
        <v>41938.791666666664</v>
      </c>
      <c r="U3478" s="10">
        <v>41920.946643518517</v>
      </c>
    </row>
    <row r="3479" spans="1:21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6" t="s">
        <v>8273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10">
        <f t="shared" si="218"/>
        <v>42128.403275462959</v>
      </c>
      <c r="T3479" s="11">
        <f t="shared" si="219"/>
        <v>42140.791666666664</v>
      </c>
      <c r="U3479" s="10">
        <v>42128.403275462959</v>
      </c>
    </row>
    <row r="3480" spans="1:21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6" t="s">
        <v>8273</v>
      </c>
      <c r="O348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10">
        <f t="shared" si="218"/>
        <v>42053.583587962959</v>
      </c>
      <c r="T3480" s="11">
        <f t="shared" si="219"/>
        <v>42079.541666666664</v>
      </c>
      <c r="U3480" s="10">
        <v>42053.583587962959</v>
      </c>
    </row>
    <row r="3481" spans="1:21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6" t="s">
        <v>8273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41781.52175925926</v>
      </c>
      <c r="T3481" s="11">
        <f t="shared" si="219"/>
        <v>41811.52175925926</v>
      </c>
      <c r="U3481" s="10">
        <v>41781.52175925926</v>
      </c>
    </row>
    <row r="3482" spans="1:21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6" t="s">
        <v>8273</v>
      </c>
      <c r="O3482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10">
        <f t="shared" si="218"/>
        <v>42170.984108796292</v>
      </c>
      <c r="T3482" s="11">
        <f t="shared" si="219"/>
        <v>42195.541666666664</v>
      </c>
      <c r="U3482" s="10">
        <v>42170.984108796292</v>
      </c>
    </row>
    <row r="3483" spans="1:21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6" t="s">
        <v>8273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10">
        <f t="shared" si="218"/>
        <v>41988.914212962962</v>
      </c>
      <c r="T3483" s="11">
        <f t="shared" si="219"/>
        <v>42005.914212962962</v>
      </c>
      <c r="U3483" s="10">
        <v>41988.914212962962</v>
      </c>
    </row>
    <row r="3484" spans="1:21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6" t="s">
        <v>8273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10">
        <f t="shared" si="218"/>
        <v>41796.438263888886</v>
      </c>
      <c r="T3484" s="11">
        <f t="shared" si="219"/>
        <v>41826.438263888886</v>
      </c>
      <c r="U3484" s="10">
        <v>41796.438263888886</v>
      </c>
    </row>
    <row r="3485" spans="1:21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6" t="s">
        <v>8273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10">
        <f t="shared" si="218"/>
        <v>41793.335428240738</v>
      </c>
      <c r="T3485" s="11">
        <f t="shared" si="219"/>
        <v>41823.335428240738</v>
      </c>
      <c r="U3485" s="10">
        <v>41793.335428240738</v>
      </c>
    </row>
    <row r="3486" spans="1:21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6" t="s">
        <v>8273</v>
      </c>
      <c r="O348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10">
        <f t="shared" si="218"/>
        <v>42506.427071759252</v>
      </c>
      <c r="T3486" s="11">
        <f t="shared" si="219"/>
        <v>42536.427071759252</v>
      </c>
      <c r="U3486" s="10">
        <v>42506.427071759252</v>
      </c>
    </row>
    <row r="3487" spans="1:21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6" t="s">
        <v>8273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10">
        <f t="shared" si="218"/>
        <v>42372.359722222223</v>
      </c>
      <c r="T3487" s="11">
        <f t="shared" si="219"/>
        <v>42402.359722222223</v>
      </c>
      <c r="U3487" s="10">
        <v>42372.359722222223</v>
      </c>
    </row>
    <row r="3488" spans="1:21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6" t="s">
        <v>8273</v>
      </c>
      <c r="O3488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10">
        <f t="shared" si="218"/>
        <v>42126.541678240734</v>
      </c>
      <c r="T3488" s="11">
        <f t="shared" si="219"/>
        <v>42157.957638888889</v>
      </c>
      <c r="U3488" s="10">
        <v>42126.541678240734</v>
      </c>
    </row>
    <row r="3489" spans="1:21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6" t="s">
        <v>8273</v>
      </c>
      <c r="O3489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10">
        <f t="shared" si="218"/>
        <v>42149.607083333329</v>
      </c>
      <c r="T3489" s="11">
        <f t="shared" si="219"/>
        <v>42179.607083333329</v>
      </c>
      <c r="U3489" s="10">
        <v>42149.607083333329</v>
      </c>
    </row>
    <row r="3490" spans="1:21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6" t="s">
        <v>8273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10">
        <f t="shared" si="218"/>
        <v>42087.43472222222</v>
      </c>
      <c r="T3490" s="11">
        <f t="shared" si="219"/>
        <v>42111.333333333336</v>
      </c>
      <c r="U3490" s="10">
        <v>42087.43472222222</v>
      </c>
    </row>
    <row r="3491" spans="1:21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6" t="s">
        <v>8273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10">
        <f t="shared" si="218"/>
        <v>41753.302442129629</v>
      </c>
      <c r="T3491" s="11">
        <f t="shared" si="219"/>
        <v>41783.541666666664</v>
      </c>
      <c r="U3491" s="10">
        <v>41753.302442129629</v>
      </c>
    </row>
    <row r="3492" spans="1:21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6" t="s">
        <v>8273</v>
      </c>
      <c r="O3492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10">
        <f t="shared" si="218"/>
        <v>42443.469027777777</v>
      </c>
      <c r="T3492" s="11">
        <f t="shared" si="219"/>
        <v>42473.469027777777</v>
      </c>
      <c r="U3492" s="10">
        <v>42443.469027777777</v>
      </c>
    </row>
    <row r="3493" spans="1:21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6" t="s">
        <v>8273</v>
      </c>
      <c r="O3493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42120.916481481479</v>
      </c>
      <c r="T3493" s="11">
        <f t="shared" si="219"/>
        <v>42141.916481481479</v>
      </c>
      <c r="U3493" s="10">
        <v>42120.916481481479</v>
      </c>
    </row>
    <row r="3494" spans="1:21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6" t="s">
        <v>8273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10">
        <f t="shared" si="218"/>
        <v>42267.675891203697</v>
      </c>
      <c r="T3494" s="11">
        <f t="shared" si="219"/>
        <v>42302.675891203697</v>
      </c>
      <c r="U3494" s="10">
        <v>42267.675891203697</v>
      </c>
    </row>
    <row r="3495" spans="1:21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6" t="s">
        <v>8273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10">
        <f t="shared" si="218"/>
        <v>41848.532824074071</v>
      </c>
      <c r="T3495" s="11">
        <f t="shared" si="219"/>
        <v>41867.882638888885</v>
      </c>
      <c r="U3495" s="10">
        <v>41848.532824074071</v>
      </c>
    </row>
    <row r="3496" spans="1:21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6" t="s">
        <v>8273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10">
        <f t="shared" si="218"/>
        <v>42688.881655092591</v>
      </c>
      <c r="T3496" s="11">
        <f t="shared" si="219"/>
        <v>42699.916666666664</v>
      </c>
      <c r="U3496" s="10">
        <v>42688.881655092591</v>
      </c>
    </row>
    <row r="3497" spans="1:21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6" t="s">
        <v>8273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10">
        <f t="shared" si="218"/>
        <v>41915.429502314808</v>
      </c>
      <c r="T3497" s="11">
        <f t="shared" si="219"/>
        <v>41944.387499999997</v>
      </c>
      <c r="U3497" s="10">
        <v>41915.429502314808</v>
      </c>
    </row>
    <row r="3498" spans="1:21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6" t="s">
        <v>8273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10">
        <f t="shared" si="218"/>
        <v>42584.513495370367</v>
      </c>
      <c r="T3498" s="11">
        <f t="shared" si="219"/>
        <v>42624.513495370367</v>
      </c>
      <c r="U3498" s="10">
        <v>42584.513495370367</v>
      </c>
    </row>
    <row r="3499" spans="1:21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6" t="s">
        <v>8273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10">
        <f t="shared" si="218"/>
        <v>42511.40861111111</v>
      </c>
      <c r="T3499" s="11">
        <f t="shared" si="219"/>
        <v>42523.583333333336</v>
      </c>
      <c r="U3499" s="10">
        <v>42511.40861111111</v>
      </c>
    </row>
    <row r="3500" spans="1:21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6" t="s">
        <v>8273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10">
        <f t="shared" si="218"/>
        <v>42458.825277777774</v>
      </c>
      <c r="T3500" s="11">
        <f t="shared" si="219"/>
        <v>42518.572222222218</v>
      </c>
      <c r="U3500" s="10">
        <v>42458.825277777774</v>
      </c>
    </row>
    <row r="3501" spans="1:21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6" t="s">
        <v>8273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10">
        <f t="shared" si="218"/>
        <v>42131.702835648146</v>
      </c>
      <c r="T3501" s="11">
        <f t="shared" si="219"/>
        <v>42185.957638888889</v>
      </c>
      <c r="U3501" s="10">
        <v>42131.702835648146</v>
      </c>
    </row>
    <row r="3502" spans="1:21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6" t="s">
        <v>8273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10">
        <f t="shared" si="218"/>
        <v>42419.586087962962</v>
      </c>
      <c r="T3502" s="11">
        <f t="shared" si="219"/>
        <v>42435.874305555553</v>
      </c>
      <c r="U3502" s="10">
        <v>42419.586087962962</v>
      </c>
    </row>
    <row r="3503" spans="1:21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6" t="s">
        <v>8273</v>
      </c>
      <c r="O3503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10">
        <f t="shared" si="218"/>
        <v>42233.430497685178</v>
      </c>
      <c r="T3503" s="11">
        <f t="shared" si="219"/>
        <v>42258.430497685178</v>
      </c>
      <c r="U3503" s="10">
        <v>42233.430497685178</v>
      </c>
    </row>
    <row r="3504" spans="1:21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6" t="s">
        <v>8273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42430.506064814814</v>
      </c>
      <c r="T3504" s="11">
        <f t="shared" si="219"/>
        <v>42444.832638888889</v>
      </c>
      <c r="U3504" s="10">
        <v>42430.506064814814</v>
      </c>
    </row>
    <row r="3505" spans="1:21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6" t="s">
        <v>8273</v>
      </c>
      <c r="O350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10">
        <f t="shared" si="218"/>
        <v>42545.144999999997</v>
      </c>
      <c r="T3505" s="11">
        <f t="shared" si="219"/>
        <v>42575.144999999997</v>
      </c>
      <c r="U3505" s="10">
        <v>42545.144999999997</v>
      </c>
    </row>
    <row r="3506" spans="1:21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6" t="s">
        <v>8273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42297.415405092594</v>
      </c>
      <c r="T3506" s="11">
        <f t="shared" si="219"/>
        <v>42327.457071759258</v>
      </c>
      <c r="U3506" s="10">
        <v>42297.415405092594</v>
      </c>
    </row>
    <row r="3507" spans="1:21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6" t="s">
        <v>8273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10">
        <f t="shared" si="218"/>
        <v>41760.602372685185</v>
      </c>
      <c r="T3507" s="11">
        <f t="shared" si="219"/>
        <v>41771.833333333328</v>
      </c>
      <c r="U3507" s="10">
        <v>41760.602372685185</v>
      </c>
    </row>
    <row r="3508" spans="1:21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6" t="s">
        <v>8273</v>
      </c>
      <c r="O3508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41829.400925925926</v>
      </c>
      <c r="T3508" s="11">
        <f t="shared" si="219"/>
        <v>41874.400925925926</v>
      </c>
      <c r="U3508" s="10">
        <v>41829.400925925926</v>
      </c>
    </row>
    <row r="3509" spans="1:21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6" t="s">
        <v>8273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42491.589548611104</v>
      </c>
      <c r="T3509" s="11">
        <f t="shared" si="219"/>
        <v>42521.589548611104</v>
      </c>
      <c r="U3509" s="10">
        <v>42491.589548611104</v>
      </c>
    </row>
    <row r="3510" spans="1:21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6" t="s">
        <v>8273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42477.396446759252</v>
      </c>
      <c r="T3510" s="11">
        <f t="shared" si="219"/>
        <v>42500.541666666664</v>
      </c>
      <c r="U3510" s="10">
        <v>42477.396446759252</v>
      </c>
    </row>
    <row r="3511" spans="1:21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6" t="s">
        <v>8273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10">
        <f t="shared" si="218"/>
        <v>41950.526226851849</v>
      </c>
      <c r="T3511" s="11">
        <f t="shared" si="219"/>
        <v>41963.871527777774</v>
      </c>
      <c r="U3511" s="10">
        <v>41950.526226851849</v>
      </c>
    </row>
    <row r="3512" spans="1:21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6" t="s">
        <v>8273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10">
        <f t="shared" si="218"/>
        <v>41802.287569444445</v>
      </c>
      <c r="T3512" s="11">
        <f t="shared" si="219"/>
        <v>41822.287569444445</v>
      </c>
      <c r="U3512" s="10">
        <v>41802.287569444445</v>
      </c>
    </row>
    <row r="3513" spans="1:21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6" t="s">
        <v>8273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10">
        <f t="shared" si="218"/>
        <v>41927.540451388886</v>
      </c>
      <c r="T3513" s="11">
        <f t="shared" si="219"/>
        <v>41950.4375</v>
      </c>
      <c r="U3513" s="10">
        <v>41927.540451388886</v>
      </c>
    </row>
    <row r="3514" spans="1:21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6" t="s">
        <v>8273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10">
        <f t="shared" si="218"/>
        <v>42057.203611111108</v>
      </c>
      <c r="T3514" s="11">
        <f t="shared" si="219"/>
        <v>42117.161944444444</v>
      </c>
      <c r="U3514" s="10">
        <v>42057.203611111108</v>
      </c>
    </row>
    <row r="3515" spans="1:21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6" t="s">
        <v>8273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10">
        <f t="shared" si="218"/>
        <v>41780.762870370367</v>
      </c>
      <c r="T3515" s="11">
        <f t="shared" si="219"/>
        <v>41793.874305555553</v>
      </c>
      <c r="U3515" s="10">
        <v>41780.762870370367</v>
      </c>
    </row>
    <row r="3516" spans="1:21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6" t="s">
        <v>8273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42020.513333333329</v>
      </c>
      <c r="T3516" s="11">
        <f t="shared" si="219"/>
        <v>42036.874305555553</v>
      </c>
      <c r="U3516" s="10">
        <v>42020.513333333329</v>
      </c>
    </row>
    <row r="3517" spans="1:21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6" t="s">
        <v>8273</v>
      </c>
      <c r="O351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10">
        <f t="shared" si="218"/>
        <v>42125.439479166664</v>
      </c>
      <c r="T3517" s="11">
        <f t="shared" si="219"/>
        <v>42155.439479166664</v>
      </c>
      <c r="U3517" s="10">
        <v>42125.439479166664</v>
      </c>
    </row>
    <row r="3518" spans="1:21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6" t="s">
        <v>8273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10">
        <f t="shared" si="218"/>
        <v>41855.676736111105</v>
      </c>
      <c r="T3518" s="11">
        <f t="shared" si="219"/>
        <v>41889.791666666664</v>
      </c>
      <c r="U3518" s="10">
        <v>41855.676736111105</v>
      </c>
    </row>
    <row r="3519" spans="1:21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6" t="s">
        <v>8273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10">
        <f t="shared" si="218"/>
        <v>41794.484189814808</v>
      </c>
      <c r="T3519" s="11">
        <f t="shared" si="219"/>
        <v>41824.125</v>
      </c>
      <c r="U3519" s="10">
        <v>41794.484189814808</v>
      </c>
    </row>
    <row r="3520" spans="1:21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6" t="s">
        <v>8273</v>
      </c>
      <c r="O352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10">
        <f t="shared" si="218"/>
        <v>41893.450219907405</v>
      </c>
      <c r="T3520" s="11">
        <f t="shared" si="219"/>
        <v>41914.26458333333</v>
      </c>
      <c r="U3520" s="10">
        <v>41893.450219907405</v>
      </c>
    </row>
    <row r="3521" spans="1:21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6" t="s">
        <v>8273</v>
      </c>
      <c r="O352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10">
        <f t="shared" si="218"/>
        <v>42037.265624999993</v>
      </c>
      <c r="T3521" s="11">
        <f t="shared" si="219"/>
        <v>42067.265624999993</v>
      </c>
      <c r="U3521" s="10">
        <v>42037.265624999993</v>
      </c>
    </row>
    <row r="3522" spans="1:21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6" t="s">
        <v>8273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10">
        <f t="shared" si="218"/>
        <v>42227.490879629629</v>
      </c>
      <c r="T3522" s="11">
        <f t="shared" si="219"/>
        <v>42253.240972222215</v>
      </c>
      <c r="U3522" s="10">
        <v>42227.490879629629</v>
      </c>
    </row>
    <row r="3523" spans="1:21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6" t="s">
        <v>8273</v>
      </c>
      <c r="O3523">
        <f t="shared" ref="O3523:O3586" si="220">(E3523/D3523)*100</f>
        <v>169.42857142857144</v>
      </c>
      <c r="P3523">
        <f t="shared" ref="P3523:P3586" si="221">IFERROR(E3523/L3523,"0")</f>
        <v>45.615384615384613</v>
      </c>
      <c r="Q3523" t="s">
        <v>8317</v>
      </c>
      <c r="R3523" t="s">
        <v>8318</v>
      </c>
      <c r="S3523" s="10">
        <f t="shared" ref="S3523:S3586" si="222">(J3523/86400)+25569+(-8/24)</f>
        <v>41881.028009259258</v>
      </c>
      <c r="T3523" s="11">
        <f t="shared" ref="T3523:T3586" si="223">(I3523/86400)+25569+(-8/24)</f>
        <v>41911.028009259258</v>
      </c>
      <c r="U3523" s="10">
        <v>41881.028009259258</v>
      </c>
    </row>
    <row r="3524" spans="1:21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6" t="s">
        <v>8273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10">
        <f t="shared" si="222"/>
        <v>42234.456550925919</v>
      </c>
      <c r="T3524" s="11">
        <f t="shared" si="223"/>
        <v>42262.087500000001</v>
      </c>
      <c r="U3524" s="10">
        <v>42234.456550925919</v>
      </c>
    </row>
    <row r="3525" spans="1:21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6" t="s">
        <v>8273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10">
        <f t="shared" si="222"/>
        <v>42581.064212962963</v>
      </c>
      <c r="T3525" s="11">
        <f t="shared" si="223"/>
        <v>42638.624999999993</v>
      </c>
      <c r="U3525" s="10">
        <v>42581.064212962963</v>
      </c>
    </row>
    <row r="3526" spans="1:21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6" t="s">
        <v>8273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10">
        <f t="shared" si="222"/>
        <v>41880.430243055554</v>
      </c>
      <c r="T3526" s="11">
        <f t="shared" si="223"/>
        <v>41894.833333333328</v>
      </c>
      <c r="U3526" s="10">
        <v>41880.430243055554</v>
      </c>
    </row>
    <row r="3527" spans="1:21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6" t="s">
        <v>8273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10">
        <f t="shared" si="222"/>
        <v>42214.362337962964</v>
      </c>
      <c r="T3527" s="11">
        <f t="shared" si="223"/>
        <v>42225.333333333336</v>
      </c>
      <c r="U3527" s="10">
        <v>42214.362337962964</v>
      </c>
    </row>
    <row r="3528" spans="1:21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6" t="s">
        <v>8273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42460.001979166664</v>
      </c>
      <c r="T3528" s="11">
        <f t="shared" si="223"/>
        <v>42487.915972222218</v>
      </c>
      <c r="U3528" s="10">
        <v>42460.001979166664</v>
      </c>
    </row>
    <row r="3529" spans="1:21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6" t="s">
        <v>8273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10">
        <f t="shared" si="222"/>
        <v>42166.689872685187</v>
      </c>
      <c r="T3529" s="11">
        <f t="shared" si="223"/>
        <v>42195.832638888889</v>
      </c>
      <c r="U3529" s="10">
        <v>42166.689872685187</v>
      </c>
    </row>
    <row r="3530" spans="1:21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6" t="s">
        <v>8273</v>
      </c>
      <c r="O353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10">
        <f t="shared" si="222"/>
        <v>42733.168032407404</v>
      </c>
      <c r="T3530" s="11">
        <f t="shared" si="223"/>
        <v>42753.168032407404</v>
      </c>
      <c r="U3530" s="10">
        <v>42733.168032407404</v>
      </c>
    </row>
    <row r="3531" spans="1:21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6" t="s">
        <v>8273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10">
        <f t="shared" si="222"/>
        <v>42177.428449074076</v>
      </c>
      <c r="T3531" s="11">
        <f t="shared" si="223"/>
        <v>42197.708333333336</v>
      </c>
      <c r="U3531" s="10">
        <v>42177.428449074076</v>
      </c>
    </row>
    <row r="3532" spans="1:21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6" t="s">
        <v>8273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42442.29001157407</v>
      </c>
      <c r="T3532" s="11">
        <f t="shared" si="223"/>
        <v>42470.499999999993</v>
      </c>
      <c r="U3532" s="10">
        <v>42442.29001157407</v>
      </c>
    </row>
    <row r="3533" spans="1:2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6" t="s">
        <v>8273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10">
        <f t="shared" si="222"/>
        <v>42521.32099537037</v>
      </c>
      <c r="T3533" s="11">
        <f t="shared" si="223"/>
        <v>42551.32099537037</v>
      </c>
      <c r="U3533" s="10">
        <v>42521.32099537037</v>
      </c>
    </row>
    <row r="3534" spans="1:21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6" t="s">
        <v>8273</v>
      </c>
      <c r="O353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10">
        <f t="shared" si="222"/>
        <v>41884.266516203701</v>
      </c>
      <c r="T3534" s="11">
        <f t="shared" si="223"/>
        <v>41899.832638888889</v>
      </c>
      <c r="U3534" s="10">
        <v>41884.266516203701</v>
      </c>
    </row>
    <row r="3535" spans="1:21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6" t="s">
        <v>8273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10">
        <f t="shared" si="222"/>
        <v>42289.427858796298</v>
      </c>
      <c r="T3535" s="11">
        <f t="shared" si="223"/>
        <v>42319.469525462962</v>
      </c>
      <c r="U3535" s="10">
        <v>42289.427858796298</v>
      </c>
    </row>
    <row r="3536" spans="1:21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6" t="s">
        <v>8273</v>
      </c>
      <c r="O353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10">
        <f t="shared" si="222"/>
        <v>42243.291932870365</v>
      </c>
      <c r="T3536" s="11">
        <f t="shared" si="223"/>
        <v>42278.291932870365</v>
      </c>
      <c r="U3536" s="10">
        <v>42243.291932870365</v>
      </c>
    </row>
    <row r="3537" spans="1:21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6" t="s">
        <v>8273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10">
        <f t="shared" si="222"/>
        <v>42248.306828703702</v>
      </c>
      <c r="T3537" s="11">
        <f t="shared" si="223"/>
        <v>42279.416666666664</v>
      </c>
      <c r="U3537" s="10">
        <v>42248.306828703702</v>
      </c>
    </row>
    <row r="3538" spans="1:21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6" t="s">
        <v>8273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10">
        <f t="shared" si="222"/>
        <v>42328.393807870372</v>
      </c>
      <c r="T3538" s="11">
        <f t="shared" si="223"/>
        <v>42358.165972222218</v>
      </c>
      <c r="U3538" s="10">
        <v>42328.393807870372</v>
      </c>
    </row>
    <row r="3539" spans="1:21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6" t="s">
        <v>8273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41923.021018518521</v>
      </c>
      <c r="T3539" s="11">
        <f t="shared" si="223"/>
        <v>41959.999305555553</v>
      </c>
      <c r="U3539" s="10">
        <v>41923.021018518521</v>
      </c>
    </row>
    <row r="3540" spans="1:21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6" t="s">
        <v>8273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10">
        <f t="shared" si="222"/>
        <v>42571.087268518517</v>
      </c>
      <c r="T3540" s="11">
        <f t="shared" si="223"/>
        <v>42599.087268518517</v>
      </c>
      <c r="U3540" s="10">
        <v>42571.087268518517</v>
      </c>
    </row>
    <row r="3541" spans="1:21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6" t="s">
        <v>8273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10">
        <f t="shared" si="222"/>
        <v>42600.422708333332</v>
      </c>
      <c r="T3541" s="11">
        <f t="shared" si="223"/>
        <v>42621.422708333332</v>
      </c>
      <c r="U3541" s="10">
        <v>42600.422708333332</v>
      </c>
    </row>
    <row r="3542" spans="1:21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6" t="s">
        <v>8273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10">
        <f t="shared" si="222"/>
        <v>42516.670034722221</v>
      </c>
      <c r="T3542" s="11">
        <f t="shared" si="223"/>
        <v>42546.670034722221</v>
      </c>
      <c r="U3542" s="10">
        <v>42516.670034722221</v>
      </c>
    </row>
    <row r="3543" spans="1:21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6" t="s">
        <v>8273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10">
        <f t="shared" si="222"/>
        <v>42222.396701388883</v>
      </c>
      <c r="T3543" s="11">
        <f t="shared" si="223"/>
        <v>42247.396701388883</v>
      </c>
      <c r="U3543" s="10">
        <v>42222.396701388883</v>
      </c>
    </row>
    <row r="3544" spans="1:21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6" t="s">
        <v>8273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10">
        <f t="shared" si="222"/>
        <v>41829.266458333332</v>
      </c>
      <c r="T3544" s="11">
        <f t="shared" si="223"/>
        <v>41889.266458333332</v>
      </c>
      <c r="U3544" s="10">
        <v>41829.266458333332</v>
      </c>
    </row>
    <row r="3545" spans="1:21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6" t="s">
        <v>8273</v>
      </c>
      <c r="O354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10">
        <f t="shared" si="222"/>
        <v>42150.421979166662</v>
      </c>
      <c r="T3545" s="11">
        <f t="shared" si="223"/>
        <v>42180.421979166662</v>
      </c>
      <c r="U3545" s="10">
        <v>42150.421979166662</v>
      </c>
    </row>
    <row r="3546" spans="1:21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6" t="s">
        <v>8273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10">
        <f t="shared" si="222"/>
        <v>42040.498344907406</v>
      </c>
      <c r="T3546" s="11">
        <f t="shared" si="223"/>
        <v>42070.498344907406</v>
      </c>
      <c r="U3546" s="10">
        <v>42040.498344907406</v>
      </c>
    </row>
    <row r="3547" spans="1:21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6" t="s">
        <v>8273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10">
        <f t="shared" si="222"/>
        <v>42075.474062499998</v>
      </c>
      <c r="T3547" s="11">
        <f t="shared" si="223"/>
        <v>42105.474062499998</v>
      </c>
      <c r="U3547" s="10">
        <v>42075.474062499998</v>
      </c>
    </row>
    <row r="3548" spans="1:21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6" t="s">
        <v>8273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10">
        <f t="shared" si="222"/>
        <v>42073.327361111107</v>
      </c>
      <c r="T3548" s="11">
        <f t="shared" si="223"/>
        <v>42094.832638888889</v>
      </c>
      <c r="U3548" s="10">
        <v>42073.327361111107</v>
      </c>
    </row>
    <row r="3549" spans="1:21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6" t="s">
        <v>8273</v>
      </c>
      <c r="O3549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10">
        <f t="shared" si="222"/>
        <v>42479.745381944442</v>
      </c>
      <c r="T3549" s="11">
        <f t="shared" si="223"/>
        <v>42503.832638888889</v>
      </c>
      <c r="U3549" s="10">
        <v>42479.745381944442</v>
      </c>
    </row>
    <row r="3550" spans="1:21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6" t="s">
        <v>8273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10">
        <f t="shared" si="222"/>
        <v>42411.608958333331</v>
      </c>
      <c r="T3550" s="11">
        <f t="shared" si="223"/>
        <v>42433.708333333336</v>
      </c>
      <c r="U3550" s="10">
        <v>42411.608958333331</v>
      </c>
    </row>
    <row r="3551" spans="1:21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6" t="s">
        <v>8273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10">
        <f t="shared" si="222"/>
        <v>42223.061030092591</v>
      </c>
      <c r="T3551" s="11">
        <f t="shared" si="223"/>
        <v>42251.061030092591</v>
      </c>
      <c r="U3551" s="10">
        <v>42223.061030092591</v>
      </c>
    </row>
    <row r="3552" spans="1:21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6" t="s">
        <v>8273</v>
      </c>
      <c r="O3552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10">
        <f t="shared" si="222"/>
        <v>42462.560162037036</v>
      </c>
      <c r="T3552" s="11">
        <f t="shared" si="223"/>
        <v>42492.560162037036</v>
      </c>
      <c r="U3552" s="10">
        <v>42462.560162037036</v>
      </c>
    </row>
    <row r="3553" spans="1:21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6" t="s">
        <v>8273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41753.182523148142</v>
      </c>
      <c r="T3553" s="11">
        <f t="shared" si="223"/>
        <v>41781.588194444441</v>
      </c>
      <c r="U3553" s="10">
        <v>41753.182523148142</v>
      </c>
    </row>
    <row r="3554" spans="1:21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6" t="s">
        <v>8273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41788.253749999996</v>
      </c>
      <c r="T3554" s="11">
        <f t="shared" si="223"/>
        <v>41818.253749999996</v>
      </c>
      <c r="U3554" s="10">
        <v>41788.253749999996</v>
      </c>
    </row>
    <row r="3555" spans="1:21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6" t="s">
        <v>8273</v>
      </c>
      <c r="O355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10">
        <f t="shared" si="222"/>
        <v>42195.695370370369</v>
      </c>
      <c r="T3555" s="11">
        <f t="shared" si="223"/>
        <v>42227.666666666664</v>
      </c>
      <c r="U3555" s="10">
        <v>42195.695370370369</v>
      </c>
    </row>
    <row r="3556" spans="1:21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6" t="s">
        <v>8273</v>
      </c>
      <c r="O355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10">
        <f t="shared" si="222"/>
        <v>42015.717118055552</v>
      </c>
      <c r="T3556" s="11">
        <f t="shared" si="223"/>
        <v>42046.374999999993</v>
      </c>
      <c r="U3556" s="10">
        <v>42015.717118055552</v>
      </c>
    </row>
    <row r="3557" spans="1:21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6" t="s">
        <v>8273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10">
        <f t="shared" si="222"/>
        <v>42661.108726851853</v>
      </c>
      <c r="T3557" s="11">
        <f t="shared" si="223"/>
        <v>42691.150393518517</v>
      </c>
      <c r="U3557" s="10">
        <v>42661.108726851853</v>
      </c>
    </row>
    <row r="3558" spans="1:21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6" t="s">
        <v>8273</v>
      </c>
      <c r="O3558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41808.316249999996</v>
      </c>
      <c r="T3558" s="11">
        <f t="shared" si="223"/>
        <v>41868.316249999996</v>
      </c>
      <c r="U3558" s="10">
        <v>41808.316249999996</v>
      </c>
    </row>
    <row r="3559" spans="1:21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6" t="s">
        <v>8273</v>
      </c>
      <c r="O3559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10">
        <f t="shared" si="222"/>
        <v>41729.943414351852</v>
      </c>
      <c r="T3559" s="11">
        <f t="shared" si="223"/>
        <v>41763.943414351852</v>
      </c>
      <c r="U3559" s="10">
        <v>41729.943414351852</v>
      </c>
    </row>
    <row r="3560" spans="1:21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6" t="s">
        <v>8273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10">
        <f t="shared" si="222"/>
        <v>42139.483506944445</v>
      </c>
      <c r="T3560" s="11">
        <f t="shared" si="223"/>
        <v>42181.541666666664</v>
      </c>
      <c r="U3560" s="10">
        <v>42139.483506944445</v>
      </c>
    </row>
    <row r="3561" spans="1:21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6" t="s">
        <v>8273</v>
      </c>
      <c r="O356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10">
        <f t="shared" si="222"/>
        <v>42193.762824074067</v>
      </c>
      <c r="T3561" s="11">
        <f t="shared" si="223"/>
        <v>42216.040277777771</v>
      </c>
      <c r="U3561" s="10">
        <v>42193.762824074067</v>
      </c>
    </row>
    <row r="3562" spans="1:21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6" t="s">
        <v>8273</v>
      </c>
      <c r="O3562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10">
        <f t="shared" si="222"/>
        <v>42115.55631944444</v>
      </c>
      <c r="T3562" s="11">
        <f t="shared" si="223"/>
        <v>42150.781249999993</v>
      </c>
      <c r="U3562" s="10">
        <v>42115.55631944444</v>
      </c>
    </row>
    <row r="3563" spans="1:21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6" t="s">
        <v>8273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10">
        <f t="shared" si="222"/>
        <v>42203.346967592595</v>
      </c>
      <c r="T3563" s="11">
        <f t="shared" si="223"/>
        <v>42221.441666666666</v>
      </c>
      <c r="U3563" s="10">
        <v>42203.346967592595</v>
      </c>
    </row>
    <row r="3564" spans="1:21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6" t="s">
        <v>8273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10">
        <f t="shared" si="222"/>
        <v>42433.428553240738</v>
      </c>
      <c r="T3564" s="11">
        <f t="shared" si="223"/>
        <v>42442.583333333336</v>
      </c>
      <c r="U3564" s="10">
        <v>42433.428553240738</v>
      </c>
    </row>
    <row r="3565" spans="1:21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6" t="s">
        <v>8273</v>
      </c>
      <c r="O356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10">
        <f t="shared" si="222"/>
        <v>42555.33861111111</v>
      </c>
      <c r="T3565" s="11">
        <f t="shared" si="223"/>
        <v>42583.458333333336</v>
      </c>
      <c r="U3565" s="10">
        <v>42555.33861111111</v>
      </c>
    </row>
    <row r="3566" spans="1:21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6" t="s">
        <v>8273</v>
      </c>
      <c r="O356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10">
        <f t="shared" si="222"/>
        <v>42236.289918981478</v>
      </c>
      <c r="T3566" s="11">
        <f t="shared" si="223"/>
        <v>42282.333333333336</v>
      </c>
      <c r="U3566" s="10">
        <v>42236.289918981478</v>
      </c>
    </row>
    <row r="3567" spans="1:21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6" t="s">
        <v>8273</v>
      </c>
      <c r="O356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10">
        <f t="shared" si="222"/>
        <v>41974.409814814811</v>
      </c>
      <c r="T3567" s="11">
        <f t="shared" si="223"/>
        <v>42004.409814814811</v>
      </c>
      <c r="U3567" s="10">
        <v>41974.409814814811</v>
      </c>
    </row>
    <row r="3568" spans="1:21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6" t="s">
        <v>8273</v>
      </c>
      <c r="O3568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10">
        <f t="shared" si="222"/>
        <v>41997.174571759257</v>
      </c>
      <c r="T3568" s="11">
        <f t="shared" si="223"/>
        <v>42027.174571759257</v>
      </c>
      <c r="U3568" s="10">
        <v>41997.174571759257</v>
      </c>
    </row>
    <row r="3569" spans="1:21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6" t="s">
        <v>8273</v>
      </c>
      <c r="O3569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10">
        <f t="shared" si="222"/>
        <v>42135.477361111109</v>
      </c>
      <c r="T3569" s="11">
        <f t="shared" si="223"/>
        <v>42165.477361111109</v>
      </c>
      <c r="U3569" s="10">
        <v>42135.477361111109</v>
      </c>
    </row>
    <row r="3570" spans="1:21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6" t="s">
        <v>8273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10">
        <f t="shared" si="222"/>
        <v>41869.407337962963</v>
      </c>
      <c r="T3570" s="11">
        <f t="shared" si="223"/>
        <v>41899.407337962963</v>
      </c>
      <c r="U3570" s="10">
        <v>41869.407337962963</v>
      </c>
    </row>
    <row r="3571" spans="1:21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6" t="s">
        <v>8273</v>
      </c>
      <c r="O357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10">
        <f t="shared" si="222"/>
        <v>41982.355277777773</v>
      </c>
      <c r="T3571" s="11">
        <f t="shared" si="223"/>
        <v>42012.355277777773</v>
      </c>
      <c r="U3571" s="10">
        <v>41982.355277777773</v>
      </c>
    </row>
    <row r="3572" spans="1:21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6" t="s">
        <v>8273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10">
        <f t="shared" si="222"/>
        <v>41975.99864583333</v>
      </c>
      <c r="T3572" s="11">
        <f t="shared" si="223"/>
        <v>42003.958333333336</v>
      </c>
      <c r="U3572" s="10">
        <v>41975.99864583333</v>
      </c>
    </row>
    <row r="3573" spans="1:21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6" t="s">
        <v>8273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41912.525613425925</v>
      </c>
      <c r="T3573" s="11">
        <f t="shared" si="223"/>
        <v>41942.525613425925</v>
      </c>
      <c r="U3573" s="10">
        <v>41912.525613425925</v>
      </c>
    </row>
    <row r="3574" spans="1:21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6" t="s">
        <v>8273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10">
        <f t="shared" si="222"/>
        <v>42146.23706018518</v>
      </c>
      <c r="T3574" s="11">
        <f t="shared" si="223"/>
        <v>42176.23706018518</v>
      </c>
      <c r="U3574" s="10">
        <v>42146.23706018518</v>
      </c>
    </row>
    <row r="3575" spans="1:21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6" t="s">
        <v>8273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10">
        <f t="shared" si="222"/>
        <v>41921.042199074072</v>
      </c>
      <c r="T3575" s="11">
        <f t="shared" si="223"/>
        <v>41951.083865740737</v>
      </c>
      <c r="U3575" s="10">
        <v>41921.042199074072</v>
      </c>
    </row>
    <row r="3576" spans="1:21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6" t="s">
        <v>8273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10">
        <f t="shared" si="222"/>
        <v>41926.609351851854</v>
      </c>
      <c r="T3576" s="11">
        <f t="shared" si="223"/>
        <v>41956.651018518511</v>
      </c>
      <c r="U3576" s="10">
        <v>41926.609351851854</v>
      </c>
    </row>
    <row r="3577" spans="1:21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6" t="s">
        <v>8273</v>
      </c>
      <c r="O357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10">
        <f t="shared" si="222"/>
        <v>42561.450543981475</v>
      </c>
      <c r="T3577" s="11">
        <f t="shared" si="223"/>
        <v>42592.832638888889</v>
      </c>
      <c r="U3577" s="10">
        <v>42561.450543981475</v>
      </c>
    </row>
    <row r="3578" spans="1:21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6" t="s">
        <v>8273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42649.215902777774</v>
      </c>
      <c r="T3578" s="11">
        <f t="shared" si="223"/>
        <v>42709.257569444446</v>
      </c>
      <c r="U3578" s="10">
        <v>42649.215902777774</v>
      </c>
    </row>
    <row r="3579" spans="1:21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6" t="s">
        <v>8273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10">
        <f t="shared" si="222"/>
        <v>42093.453506944446</v>
      </c>
      <c r="T3579" s="11">
        <f t="shared" si="223"/>
        <v>42119.936111111114</v>
      </c>
      <c r="U3579" s="10">
        <v>42093.453506944446</v>
      </c>
    </row>
    <row r="3580" spans="1:21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6" t="s">
        <v>8273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10">
        <f t="shared" si="222"/>
        <v>42460.400196759256</v>
      </c>
      <c r="T3580" s="11">
        <f t="shared" si="223"/>
        <v>42490.400196759256</v>
      </c>
      <c r="U3580" s="10">
        <v>42460.400196759256</v>
      </c>
    </row>
    <row r="3581" spans="1:21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6" t="s">
        <v>8273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10">
        <f t="shared" si="222"/>
        <v>42430.428888888891</v>
      </c>
      <c r="T3581" s="11">
        <f t="shared" si="223"/>
        <v>42460.38722222222</v>
      </c>
      <c r="U3581" s="10">
        <v>42430.428888888891</v>
      </c>
    </row>
    <row r="3582" spans="1:21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6" t="s">
        <v>8273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10">
        <f t="shared" si="222"/>
        <v>42025.842847222222</v>
      </c>
      <c r="T3582" s="11">
        <f t="shared" si="223"/>
        <v>42063.874305555553</v>
      </c>
      <c r="U3582" s="10">
        <v>42025.842847222222</v>
      </c>
    </row>
    <row r="3583" spans="1:21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6" t="s">
        <v>8273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10">
        <f t="shared" si="222"/>
        <v>41836.13784722222</v>
      </c>
      <c r="T3583" s="11">
        <f t="shared" si="223"/>
        <v>41850.13784722222</v>
      </c>
      <c r="U3583" s="10">
        <v>41836.13784722222</v>
      </c>
    </row>
    <row r="3584" spans="1:21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6" t="s">
        <v>8273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10">
        <f t="shared" si="222"/>
        <v>42450.762523148143</v>
      </c>
      <c r="T3584" s="11">
        <f t="shared" si="223"/>
        <v>42464.762523148143</v>
      </c>
      <c r="U3584" s="10">
        <v>42450.762523148143</v>
      </c>
    </row>
    <row r="3585" spans="1:21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6" t="s">
        <v>8273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10">
        <f t="shared" si="222"/>
        <v>42418.092650462961</v>
      </c>
      <c r="T3585" s="11">
        <f t="shared" si="223"/>
        <v>42478.050983796296</v>
      </c>
      <c r="U3585" s="10">
        <v>42418.092650462961</v>
      </c>
    </row>
    <row r="3586" spans="1:21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6" t="s">
        <v>8273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10">
        <f t="shared" si="222"/>
        <v>42167.983148148145</v>
      </c>
      <c r="T3586" s="11">
        <f t="shared" si="223"/>
        <v>42197.983148148145</v>
      </c>
      <c r="U3586" s="10">
        <v>42167.983148148145</v>
      </c>
    </row>
    <row r="3587" spans="1:21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6" t="s">
        <v>8273</v>
      </c>
      <c r="O3587">
        <f t="shared" ref="O3587:O3650" si="224">(E3587/D3587)*100</f>
        <v>119.11764705882352</v>
      </c>
      <c r="P3587">
        <f t="shared" ref="P3587:P3650" si="225">IFERROR(E3587/L3587,"0")</f>
        <v>176.08695652173913</v>
      </c>
      <c r="Q3587" t="s">
        <v>8317</v>
      </c>
      <c r="R3587" t="s">
        <v>8318</v>
      </c>
      <c r="S3587" s="10">
        <f t="shared" ref="S3587:S3650" si="226">(J3587/86400)+25569+(-8/24)</f>
        <v>41964.382986111108</v>
      </c>
      <c r="T3587" s="11">
        <f t="shared" ref="T3587:T3650" si="227">(I3587/86400)+25569+(-8/24)</f>
        <v>41994.382986111108</v>
      </c>
      <c r="U3587" s="10">
        <v>41964.382986111108</v>
      </c>
    </row>
    <row r="3588" spans="1:2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6" t="s">
        <v>8273</v>
      </c>
      <c r="O3588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10">
        <f t="shared" si="226"/>
        <v>42576.364236111105</v>
      </c>
      <c r="T3588" s="11">
        <f t="shared" si="227"/>
        <v>42636.364236111105</v>
      </c>
      <c r="U3588" s="10">
        <v>42576.364236111105</v>
      </c>
    </row>
    <row r="3589" spans="1:21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6" t="s">
        <v>8273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10">
        <f t="shared" si="226"/>
        <v>42503.206643518519</v>
      </c>
      <c r="T3589" s="11">
        <f t="shared" si="227"/>
        <v>42548.458333333336</v>
      </c>
      <c r="U3589" s="10">
        <v>42503.206643518519</v>
      </c>
    </row>
    <row r="3590" spans="1:21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6" t="s">
        <v>8273</v>
      </c>
      <c r="O359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10">
        <f t="shared" si="226"/>
        <v>42101.495486111111</v>
      </c>
      <c r="T3590" s="11">
        <f t="shared" si="227"/>
        <v>42123.624999999993</v>
      </c>
      <c r="U3590" s="10">
        <v>42101.495486111111</v>
      </c>
    </row>
    <row r="3591" spans="1:21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6" t="s">
        <v>8273</v>
      </c>
      <c r="O359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10">
        <f t="shared" si="226"/>
        <v>42125.314201388886</v>
      </c>
      <c r="T3591" s="11">
        <f t="shared" si="227"/>
        <v>42150.314201388886</v>
      </c>
      <c r="U3591" s="10">
        <v>42125.314201388886</v>
      </c>
    </row>
    <row r="3592" spans="1:21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6" t="s">
        <v>8273</v>
      </c>
      <c r="O3592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10">
        <f t="shared" si="226"/>
        <v>41902.000393518516</v>
      </c>
      <c r="T3592" s="11">
        <f t="shared" si="227"/>
        <v>41932.000393518516</v>
      </c>
      <c r="U3592" s="10">
        <v>41902.000393518516</v>
      </c>
    </row>
    <row r="3593" spans="1:21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6" t="s">
        <v>8273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10">
        <f t="shared" si="226"/>
        <v>42003.61509259259</v>
      </c>
      <c r="T3593" s="11">
        <f t="shared" si="227"/>
        <v>42027.874305555553</v>
      </c>
      <c r="U3593" s="10">
        <v>42003.61509259259</v>
      </c>
    </row>
    <row r="3594" spans="1:21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6" t="s">
        <v>8273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10">
        <f t="shared" si="226"/>
        <v>41988.496608796289</v>
      </c>
      <c r="T3594" s="11">
        <f t="shared" si="227"/>
        <v>42045.874305555553</v>
      </c>
      <c r="U3594" s="10">
        <v>41988.496608796289</v>
      </c>
    </row>
    <row r="3595" spans="1:21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6" t="s">
        <v>8273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10">
        <f t="shared" si="226"/>
        <v>41974.565266203703</v>
      </c>
      <c r="T3595" s="11">
        <f t="shared" si="227"/>
        <v>42009.518055555549</v>
      </c>
      <c r="U3595" s="10">
        <v>41974.565266203703</v>
      </c>
    </row>
    <row r="3596" spans="1:21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6" t="s">
        <v>8273</v>
      </c>
      <c r="O359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10">
        <f t="shared" si="226"/>
        <v>42591.733587962961</v>
      </c>
      <c r="T3596" s="11">
        <f t="shared" si="227"/>
        <v>42616.733587962961</v>
      </c>
      <c r="U3596" s="10">
        <v>42591.733587962961</v>
      </c>
    </row>
    <row r="3597" spans="1:21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6" t="s">
        <v>8273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10">
        <f t="shared" si="226"/>
        <v>42049.675034722219</v>
      </c>
      <c r="T3597" s="11">
        <f t="shared" si="227"/>
        <v>42075.957638888889</v>
      </c>
      <c r="U3597" s="10">
        <v>42049.675034722219</v>
      </c>
    </row>
    <row r="3598" spans="1:21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6" t="s">
        <v>8273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41856.381736111107</v>
      </c>
      <c r="T3598" s="11">
        <f t="shared" si="227"/>
        <v>41877.381736111107</v>
      </c>
      <c r="U3598" s="10">
        <v>41856.381736111107</v>
      </c>
    </row>
    <row r="3599" spans="1:21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6" t="s">
        <v>8273</v>
      </c>
      <c r="O3599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10">
        <f t="shared" si="226"/>
        <v>42417.252199074072</v>
      </c>
      <c r="T3599" s="11">
        <f t="shared" si="227"/>
        <v>42431.915972222218</v>
      </c>
      <c r="U3599" s="10">
        <v>42417.252199074072</v>
      </c>
    </row>
    <row r="3600" spans="1:21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6" t="s">
        <v>8273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10">
        <f t="shared" si="226"/>
        <v>41866.465532407405</v>
      </c>
      <c r="T3600" s="11">
        <f t="shared" si="227"/>
        <v>41884.874305555553</v>
      </c>
      <c r="U3600" s="10">
        <v>41866.465532407405</v>
      </c>
    </row>
    <row r="3601" spans="1:21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6" t="s">
        <v>8273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10">
        <f t="shared" si="226"/>
        <v>42220.461539351854</v>
      </c>
      <c r="T3601" s="11">
        <f t="shared" si="227"/>
        <v>42245.666666666664</v>
      </c>
      <c r="U3601" s="10">
        <v>42220.461539351854</v>
      </c>
    </row>
    <row r="3602" spans="1:21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6" t="s">
        <v>8273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42628.515787037039</v>
      </c>
      <c r="T3602" s="11">
        <f t="shared" si="227"/>
        <v>42656.515787037039</v>
      </c>
      <c r="U3602" s="10">
        <v>42628.515787037039</v>
      </c>
    </row>
    <row r="3603" spans="1:21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6" t="s">
        <v>8273</v>
      </c>
      <c r="O3603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10">
        <f t="shared" si="226"/>
        <v>41990.665300925924</v>
      </c>
      <c r="T3603" s="11">
        <f t="shared" si="227"/>
        <v>42020.665300925924</v>
      </c>
      <c r="U3603" s="10">
        <v>41990.665300925924</v>
      </c>
    </row>
    <row r="3604" spans="1:21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6" t="s">
        <v>8273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10">
        <f t="shared" si="226"/>
        <v>42447.56109953703</v>
      </c>
      <c r="T3604" s="11">
        <f t="shared" si="227"/>
        <v>42507.56109953703</v>
      </c>
      <c r="U3604" s="10">
        <v>42447.56109953703</v>
      </c>
    </row>
    <row r="3605" spans="1:21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6" t="s">
        <v>8273</v>
      </c>
      <c r="O360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10">
        <f t="shared" si="226"/>
        <v>42283.531018518515</v>
      </c>
      <c r="T3605" s="11">
        <f t="shared" si="227"/>
        <v>42313.572685185187</v>
      </c>
      <c r="U3605" s="10">
        <v>42283.531018518515</v>
      </c>
    </row>
    <row r="3606" spans="1:21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6" t="s">
        <v>8273</v>
      </c>
      <c r="O360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10">
        <f t="shared" si="226"/>
        <v>42482.68236111111</v>
      </c>
      <c r="T3606" s="11">
        <f t="shared" si="227"/>
        <v>42488.957638888889</v>
      </c>
      <c r="U3606" s="10">
        <v>42482.68236111111</v>
      </c>
    </row>
    <row r="3607" spans="1:21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6" t="s">
        <v>8273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10">
        <f t="shared" si="226"/>
        <v>42383.459791666661</v>
      </c>
      <c r="T3607" s="11">
        <f t="shared" si="227"/>
        <v>42413.459791666661</v>
      </c>
      <c r="U3607" s="10">
        <v>42383.459791666661</v>
      </c>
    </row>
    <row r="3608" spans="1:21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6" t="s">
        <v>8273</v>
      </c>
      <c r="O3608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10">
        <f t="shared" si="226"/>
        <v>42566.271493055552</v>
      </c>
      <c r="T3608" s="11">
        <f t="shared" si="227"/>
        <v>42596.271493055552</v>
      </c>
      <c r="U3608" s="10">
        <v>42566.271493055552</v>
      </c>
    </row>
    <row r="3609" spans="1:21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6" t="s">
        <v>8273</v>
      </c>
      <c r="O3609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42338.630578703705</v>
      </c>
      <c r="T3609" s="11">
        <f t="shared" si="227"/>
        <v>42352.666666666664</v>
      </c>
      <c r="U3609" s="10">
        <v>42338.630578703705</v>
      </c>
    </row>
    <row r="3610" spans="1:21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6" t="s">
        <v>8273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10">
        <f t="shared" si="226"/>
        <v>42506.376041666663</v>
      </c>
      <c r="T3610" s="11">
        <f t="shared" si="227"/>
        <v>42538.249999999993</v>
      </c>
      <c r="U3610" s="10">
        <v>42506.376041666663</v>
      </c>
    </row>
    <row r="3611" spans="1:21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6" t="s">
        <v>8273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10">
        <f t="shared" si="226"/>
        <v>42429.658391203702</v>
      </c>
      <c r="T3611" s="11">
        <f t="shared" si="227"/>
        <v>42459.616724537038</v>
      </c>
      <c r="U3611" s="10">
        <v>42429.658391203702</v>
      </c>
    </row>
    <row r="3612" spans="1:21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6" t="s">
        <v>8273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10">
        <f t="shared" si="226"/>
        <v>42203.09879629629</v>
      </c>
      <c r="T3612" s="11">
        <f t="shared" si="227"/>
        <v>42233.09879629629</v>
      </c>
      <c r="U3612" s="10">
        <v>42203.09879629629</v>
      </c>
    </row>
    <row r="3613" spans="1:21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6" t="s">
        <v>8273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10">
        <f t="shared" si="226"/>
        <v>42072.037048611113</v>
      </c>
      <c r="T3613" s="11">
        <f t="shared" si="227"/>
        <v>42102.037048611113</v>
      </c>
      <c r="U3613" s="10">
        <v>42072.037048611113</v>
      </c>
    </row>
    <row r="3614" spans="1:21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6" t="s">
        <v>8273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10">
        <f t="shared" si="226"/>
        <v>41789.393645833326</v>
      </c>
      <c r="T3614" s="11">
        <f t="shared" si="227"/>
        <v>41799.393645833326</v>
      </c>
      <c r="U3614" s="10">
        <v>41789.393645833326</v>
      </c>
    </row>
    <row r="3615" spans="1:21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6" t="s">
        <v>8273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41788.256643518514</v>
      </c>
      <c r="T3615" s="11">
        <f t="shared" si="227"/>
        <v>41818.256643518514</v>
      </c>
      <c r="U3615" s="10">
        <v>41788.256643518514</v>
      </c>
    </row>
    <row r="3616" spans="1:21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6" t="s">
        <v>8273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10">
        <f t="shared" si="226"/>
        <v>42143.708518518521</v>
      </c>
      <c r="T3616" s="11">
        <f t="shared" si="227"/>
        <v>42173.708518518521</v>
      </c>
      <c r="U3616" s="10">
        <v>42143.708518518521</v>
      </c>
    </row>
    <row r="3617" spans="1:21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6" t="s">
        <v>8273</v>
      </c>
      <c r="O361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10">
        <f t="shared" si="226"/>
        <v>42318.260370370372</v>
      </c>
      <c r="T3617" s="11">
        <f t="shared" si="227"/>
        <v>42348.260370370372</v>
      </c>
      <c r="U3617" s="10">
        <v>42318.260370370372</v>
      </c>
    </row>
    <row r="3618" spans="1:21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6" t="s">
        <v>8273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10">
        <f t="shared" si="226"/>
        <v>42052.616481481477</v>
      </c>
      <c r="T3618" s="11">
        <f t="shared" si="227"/>
        <v>42082.574814814812</v>
      </c>
      <c r="U3618" s="10">
        <v>42052.616481481477</v>
      </c>
    </row>
    <row r="3619" spans="1:21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6" t="s">
        <v>8273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10">
        <f t="shared" si="226"/>
        <v>42779.276956018519</v>
      </c>
      <c r="T3619" s="11">
        <f t="shared" si="227"/>
        <v>42793.666666666664</v>
      </c>
      <c r="U3619" s="10">
        <v>42779.276956018519</v>
      </c>
    </row>
    <row r="3620" spans="1:21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6" t="s">
        <v>8273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10">
        <f t="shared" si="226"/>
        <v>42128.294560185182</v>
      </c>
      <c r="T3620" s="11">
        <f t="shared" si="227"/>
        <v>42158.294560185182</v>
      </c>
      <c r="U3620" s="10">
        <v>42128.294560185182</v>
      </c>
    </row>
    <row r="3621" spans="1:21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6" t="s">
        <v>8273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10">
        <f t="shared" si="226"/>
        <v>42660.798912037033</v>
      </c>
      <c r="T3621" s="11">
        <f t="shared" si="227"/>
        <v>42693.583333333336</v>
      </c>
      <c r="U3621" s="10">
        <v>42660.798912037033</v>
      </c>
    </row>
    <row r="3622" spans="1:21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6" t="s">
        <v>8273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10">
        <f t="shared" si="226"/>
        <v>42037.60487268518</v>
      </c>
      <c r="T3622" s="11">
        <f t="shared" si="227"/>
        <v>42067.833333333336</v>
      </c>
      <c r="U3622" s="10">
        <v>42037.60487268518</v>
      </c>
    </row>
    <row r="3623" spans="1:21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6" t="s">
        <v>8273</v>
      </c>
      <c r="O3623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10">
        <f t="shared" si="226"/>
        <v>42619.602361111109</v>
      </c>
      <c r="T3623" s="11">
        <f t="shared" si="227"/>
        <v>42643.541666666664</v>
      </c>
      <c r="U3623" s="10">
        <v>42619.602361111109</v>
      </c>
    </row>
    <row r="3624" spans="1:21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6" t="s">
        <v>8273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10">
        <f t="shared" si="226"/>
        <v>41876.888553240737</v>
      </c>
      <c r="T3624" s="11">
        <f t="shared" si="227"/>
        <v>41909.807638888888</v>
      </c>
      <c r="U3624" s="10">
        <v>41876.888553240737</v>
      </c>
    </row>
    <row r="3625" spans="1:21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6" t="s">
        <v>8273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10">
        <f t="shared" si="226"/>
        <v>41828.403587962959</v>
      </c>
      <c r="T3625" s="11">
        <f t="shared" si="227"/>
        <v>41845.958333333328</v>
      </c>
      <c r="U3625" s="10">
        <v>41828.403587962959</v>
      </c>
    </row>
    <row r="3626" spans="1:21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6" t="s">
        <v>8273</v>
      </c>
      <c r="O362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10">
        <f t="shared" si="226"/>
        <v>42545.44085648148</v>
      </c>
      <c r="T3626" s="11">
        <f t="shared" si="227"/>
        <v>42605.44085648148</v>
      </c>
      <c r="U3626" s="10">
        <v>42545.44085648148</v>
      </c>
    </row>
    <row r="3627" spans="1:21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6" t="s">
        <v>8273</v>
      </c>
      <c r="O362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10">
        <f t="shared" si="226"/>
        <v>42157.319178240738</v>
      </c>
      <c r="T3627" s="11">
        <f t="shared" si="227"/>
        <v>42187.319178240738</v>
      </c>
      <c r="U3627" s="10">
        <v>42157.319178240738</v>
      </c>
    </row>
    <row r="3628" spans="1:21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6" t="s">
        <v>8273</v>
      </c>
      <c r="O3628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10">
        <f t="shared" si="226"/>
        <v>41846.333993055552</v>
      </c>
      <c r="T3628" s="11">
        <f t="shared" si="227"/>
        <v>41867.333993055552</v>
      </c>
      <c r="U3628" s="10">
        <v>41846.333993055552</v>
      </c>
    </row>
    <row r="3629" spans="1:21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6" t="s">
        <v>8273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10">
        <f t="shared" si="226"/>
        <v>42460.408414351848</v>
      </c>
      <c r="T3629" s="11">
        <f t="shared" si="227"/>
        <v>42510.832638888889</v>
      </c>
      <c r="U3629" s="10">
        <v>42460.408414351848</v>
      </c>
    </row>
    <row r="3630" spans="1:21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6" t="s">
        <v>8307</v>
      </c>
      <c r="O3630">
        <f t="shared" si="224"/>
        <v>0</v>
      </c>
      <c r="P3630" t="str">
        <f t="shared" si="225"/>
        <v>0</v>
      </c>
      <c r="Q3630" t="s">
        <v>8317</v>
      </c>
      <c r="R3630" t="s">
        <v>8359</v>
      </c>
      <c r="S3630" s="10">
        <f t="shared" si="226"/>
        <v>42291.4999537037</v>
      </c>
      <c r="T3630" s="11">
        <f t="shared" si="227"/>
        <v>42351.541620370372</v>
      </c>
      <c r="U3630" s="10">
        <v>42291.4999537037</v>
      </c>
    </row>
    <row r="3631" spans="1:21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6" t="s">
        <v>8307</v>
      </c>
      <c r="O3631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42436.761157407404</v>
      </c>
      <c r="T3631" s="11">
        <f t="shared" si="227"/>
        <v>42495.374999999993</v>
      </c>
      <c r="U3631" s="10">
        <v>42436.761157407404</v>
      </c>
    </row>
    <row r="3632" spans="1:21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6" t="s">
        <v>8307</v>
      </c>
      <c r="O3632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41942.513773148145</v>
      </c>
      <c r="T3632" s="11">
        <f t="shared" si="227"/>
        <v>41972.555439814816</v>
      </c>
      <c r="U3632" s="10">
        <v>41942.513773148145</v>
      </c>
    </row>
    <row r="3633" spans="1:21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6" t="s">
        <v>8307</v>
      </c>
      <c r="O3633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10">
        <f t="shared" si="226"/>
        <v>41880.42010416666</v>
      </c>
      <c r="T3633" s="11">
        <f t="shared" si="227"/>
        <v>41904.832638888889</v>
      </c>
      <c r="U3633" s="10">
        <v>41880.42010416666</v>
      </c>
    </row>
    <row r="3634" spans="1:21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6" t="s">
        <v>8307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41946.603576388887</v>
      </c>
      <c r="T3634" s="11">
        <f t="shared" si="227"/>
        <v>41966.603576388887</v>
      </c>
      <c r="U3634" s="10">
        <v>41946.603576388887</v>
      </c>
    </row>
    <row r="3635" spans="1:21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6" t="s">
        <v>8307</v>
      </c>
      <c r="O363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10">
        <f t="shared" si="226"/>
        <v>42649.290127314809</v>
      </c>
      <c r="T3635" s="11">
        <f t="shared" si="227"/>
        <v>42692.708333333336</v>
      </c>
      <c r="U3635" s="10">
        <v>42649.290127314809</v>
      </c>
    </row>
    <row r="3636" spans="1:21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6" t="s">
        <v>8307</v>
      </c>
      <c r="O363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10">
        <f t="shared" si="226"/>
        <v>42700.833032407405</v>
      </c>
      <c r="T3636" s="11">
        <f t="shared" si="227"/>
        <v>42748.832638888889</v>
      </c>
      <c r="U3636" s="10">
        <v>42700.833032407405</v>
      </c>
    </row>
    <row r="3637" spans="1:21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6" t="s">
        <v>8307</v>
      </c>
      <c r="O3637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42450.549490740734</v>
      </c>
      <c r="T3637" s="11">
        <f t="shared" si="227"/>
        <v>42480.549490740734</v>
      </c>
      <c r="U3637" s="10">
        <v>42450.549490740734</v>
      </c>
    </row>
    <row r="3638" spans="1:21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6" t="s">
        <v>8307</v>
      </c>
      <c r="O3638">
        <f t="shared" si="224"/>
        <v>0</v>
      </c>
      <c r="P3638" t="str">
        <f t="shared" si="225"/>
        <v>0</v>
      </c>
      <c r="Q3638" t="s">
        <v>8317</v>
      </c>
      <c r="R3638" t="s">
        <v>8359</v>
      </c>
      <c r="S3638" s="10">
        <f t="shared" si="226"/>
        <v>42226.361446759256</v>
      </c>
      <c r="T3638" s="11">
        <f t="shared" si="227"/>
        <v>42261.361446759256</v>
      </c>
      <c r="U3638" s="10">
        <v>42226.361446759256</v>
      </c>
    </row>
    <row r="3639" spans="1:21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6" t="s">
        <v>8307</v>
      </c>
      <c r="O3639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10">
        <f t="shared" si="226"/>
        <v>41975.367303240739</v>
      </c>
      <c r="T3639" s="11">
        <f t="shared" si="227"/>
        <v>42005.367303240739</v>
      </c>
      <c r="U3639" s="10">
        <v>41975.367303240739</v>
      </c>
    </row>
    <row r="3640" spans="1:21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6" t="s">
        <v>8307</v>
      </c>
      <c r="O3640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42053.339490740742</v>
      </c>
      <c r="T3640" s="11">
        <f t="shared" si="227"/>
        <v>42113.29782407407</v>
      </c>
      <c r="U3640" s="10">
        <v>42053.339490740742</v>
      </c>
    </row>
    <row r="3641" spans="1:21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6" t="s">
        <v>8307</v>
      </c>
      <c r="O3641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42590.343819444439</v>
      </c>
      <c r="T3641" s="11">
        <f t="shared" si="227"/>
        <v>42650.299305555549</v>
      </c>
      <c r="U3641" s="10">
        <v>42590.343819444439</v>
      </c>
    </row>
    <row r="3642" spans="1:21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6" t="s">
        <v>8307</v>
      </c>
      <c r="O3642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10">
        <f t="shared" si="226"/>
        <v>42104.448263888888</v>
      </c>
      <c r="T3642" s="11">
        <f t="shared" si="227"/>
        <v>42134.448263888888</v>
      </c>
      <c r="U3642" s="10">
        <v>42104.448263888888</v>
      </c>
    </row>
    <row r="3643" spans="1:21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6" t="s">
        <v>8307</v>
      </c>
      <c r="O3643">
        <f t="shared" si="224"/>
        <v>0</v>
      </c>
      <c r="P3643" t="str">
        <f t="shared" si="225"/>
        <v>0</v>
      </c>
      <c r="Q3643" t="s">
        <v>8317</v>
      </c>
      <c r="R3643" t="s">
        <v>8359</v>
      </c>
      <c r="S3643" s="10">
        <f t="shared" si="226"/>
        <v>41899.29373842592</v>
      </c>
      <c r="T3643" s="11">
        <f t="shared" si="227"/>
        <v>41916.875</v>
      </c>
      <c r="U3643" s="10">
        <v>41899.29373842592</v>
      </c>
    </row>
    <row r="3644" spans="1:21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6" t="s">
        <v>8307</v>
      </c>
      <c r="O3644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42297.482951388891</v>
      </c>
      <c r="T3644" s="11">
        <f t="shared" si="227"/>
        <v>42338.374999999993</v>
      </c>
      <c r="U3644" s="10">
        <v>42297.482951388891</v>
      </c>
    </row>
    <row r="3645" spans="1:21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6" t="s">
        <v>8307</v>
      </c>
      <c r="O3645">
        <f t="shared" si="224"/>
        <v>0</v>
      </c>
      <c r="P3645" t="str">
        <f t="shared" si="225"/>
        <v>0</v>
      </c>
      <c r="Q3645" t="s">
        <v>8317</v>
      </c>
      <c r="R3645" t="s">
        <v>8359</v>
      </c>
      <c r="S3645" s="10">
        <f t="shared" si="226"/>
        <v>42284.810636574075</v>
      </c>
      <c r="T3645" s="11">
        <f t="shared" si="227"/>
        <v>42324.852303240739</v>
      </c>
      <c r="U3645" s="10">
        <v>42284.810636574075</v>
      </c>
    </row>
    <row r="3646" spans="1:21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6" t="s">
        <v>8307</v>
      </c>
      <c r="O364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10">
        <f t="shared" si="226"/>
        <v>42408.908414351848</v>
      </c>
      <c r="T3646" s="11">
        <f t="shared" si="227"/>
        <v>42436.874305555553</v>
      </c>
      <c r="U3646" s="10">
        <v>42408.908414351848</v>
      </c>
    </row>
    <row r="3647" spans="1:21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6" t="s">
        <v>8307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42665.637013888881</v>
      </c>
      <c r="T3647" s="11">
        <f t="shared" si="227"/>
        <v>42695.678680555553</v>
      </c>
      <c r="U3647" s="10">
        <v>42665.637013888881</v>
      </c>
    </row>
    <row r="3648" spans="1:21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6" t="s">
        <v>8307</v>
      </c>
      <c r="O3648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10">
        <f t="shared" si="226"/>
        <v>42140.08798611111</v>
      </c>
      <c r="T3648" s="11">
        <f t="shared" si="227"/>
        <v>42171.645833333336</v>
      </c>
      <c r="U3648" s="10">
        <v>42140.08798611111</v>
      </c>
    </row>
    <row r="3649" spans="1:21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6" t="s">
        <v>8307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42598.415821759256</v>
      </c>
      <c r="T3649" s="11">
        <f t="shared" si="227"/>
        <v>42643.415821759256</v>
      </c>
      <c r="U3649" s="10">
        <v>42598.415821759256</v>
      </c>
    </row>
    <row r="3650" spans="1:21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6" t="s">
        <v>8273</v>
      </c>
      <c r="O3650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10">
        <f t="shared" si="226"/>
        <v>41886.958854166667</v>
      </c>
      <c r="T3650" s="11">
        <f t="shared" si="227"/>
        <v>41916.958854166667</v>
      </c>
      <c r="U3650" s="10">
        <v>41886.958854166667</v>
      </c>
    </row>
    <row r="3651" spans="1:21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6" t="s">
        <v>8273</v>
      </c>
      <c r="O3651">
        <f t="shared" ref="O3651:O3714" si="228">(E3651/D3651)*100</f>
        <v>104</v>
      </c>
      <c r="P3651">
        <f t="shared" ref="P3651:P3714" si="229">IFERROR(E3651/L3651,"0")</f>
        <v>97.5</v>
      </c>
      <c r="Q3651" t="s">
        <v>8317</v>
      </c>
      <c r="R3651" t="s">
        <v>8318</v>
      </c>
      <c r="S3651" s="10">
        <f t="shared" ref="S3651:S3714" si="230">(J3651/86400)+25569+(-8/24)</f>
        <v>41780.379560185182</v>
      </c>
      <c r="T3651" s="11">
        <f t="shared" ref="T3651:T3714" si="231">(I3651/86400)+25569+(-8/24)</f>
        <v>41806.379560185182</v>
      </c>
      <c r="U3651" s="10">
        <v>41780.379560185182</v>
      </c>
    </row>
    <row r="3652" spans="1:21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6" t="s">
        <v>8273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10">
        <f t="shared" si="230"/>
        <v>42381.145648148151</v>
      </c>
      <c r="T3652" s="11">
        <f t="shared" si="231"/>
        <v>42402.145648148151</v>
      </c>
      <c r="U3652" s="10">
        <v>42381.145648148151</v>
      </c>
    </row>
    <row r="3653" spans="1:21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6" t="s">
        <v>8273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10">
        <f t="shared" si="230"/>
        <v>41828.312986111108</v>
      </c>
      <c r="T3653" s="11">
        <f t="shared" si="231"/>
        <v>41861.332638888889</v>
      </c>
      <c r="U3653" s="10">
        <v>41828.312986111108</v>
      </c>
    </row>
    <row r="3654" spans="1:21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6" t="s">
        <v>8273</v>
      </c>
      <c r="O365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10">
        <f t="shared" si="230"/>
        <v>42596.311365740738</v>
      </c>
      <c r="T3654" s="11">
        <f t="shared" si="231"/>
        <v>42606.832638888889</v>
      </c>
      <c r="U3654" s="10">
        <v>42596.311365740738</v>
      </c>
    </row>
    <row r="3655" spans="1:21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6" t="s">
        <v>8273</v>
      </c>
      <c r="O365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10">
        <f t="shared" si="230"/>
        <v>42191.030173611107</v>
      </c>
      <c r="T3655" s="11">
        <f t="shared" si="231"/>
        <v>42221.030173611107</v>
      </c>
      <c r="U3655" s="10">
        <v>42191.030173611107</v>
      </c>
    </row>
    <row r="3656" spans="1:21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6" t="s">
        <v>8273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10">
        <f t="shared" si="230"/>
        <v>42440.08317129629</v>
      </c>
      <c r="T3656" s="11">
        <f t="shared" si="231"/>
        <v>42463.374999999993</v>
      </c>
      <c r="U3656" s="10">
        <v>42440.08317129629</v>
      </c>
    </row>
    <row r="3657" spans="1:21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6" t="s">
        <v>8273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10">
        <f t="shared" si="230"/>
        <v>42173.469884259255</v>
      </c>
      <c r="T3657" s="11">
        <f t="shared" si="231"/>
        <v>42202.957638888889</v>
      </c>
      <c r="U3657" s="10">
        <v>42173.469884259255</v>
      </c>
    </row>
    <row r="3658" spans="1:21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6" t="s">
        <v>8273</v>
      </c>
      <c r="O3658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10">
        <f t="shared" si="230"/>
        <v>42737.576805555553</v>
      </c>
      <c r="T3658" s="11">
        <f t="shared" si="231"/>
        <v>42767.624305555553</v>
      </c>
      <c r="U3658" s="10">
        <v>42737.576805555553</v>
      </c>
    </row>
    <row r="3659" spans="1:21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6" t="s">
        <v>8273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42499.2965162037</v>
      </c>
      <c r="T3659" s="11">
        <f t="shared" si="231"/>
        <v>42522.570833333331</v>
      </c>
      <c r="U3659" s="10">
        <v>42499.2965162037</v>
      </c>
    </row>
    <row r="3660" spans="1:21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6" t="s">
        <v>8273</v>
      </c>
      <c r="O366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41775.525231481479</v>
      </c>
      <c r="T3660" s="11">
        <f t="shared" si="231"/>
        <v>41821.832638888889</v>
      </c>
      <c r="U3660" s="10">
        <v>41775.525231481479</v>
      </c>
    </row>
    <row r="3661" spans="1:21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6" t="s">
        <v>8273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10">
        <f t="shared" si="230"/>
        <v>42054.943865740737</v>
      </c>
      <c r="T3661" s="11">
        <f t="shared" si="231"/>
        <v>42082.277083333327</v>
      </c>
      <c r="U3661" s="10">
        <v>42054.943865740737</v>
      </c>
    </row>
    <row r="3662" spans="1:21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6" t="s">
        <v>8273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10">
        <f t="shared" si="230"/>
        <v>41971.547743055555</v>
      </c>
      <c r="T3662" s="11">
        <f t="shared" si="231"/>
        <v>41996.547743055555</v>
      </c>
      <c r="U3662" s="10">
        <v>41971.547743055555</v>
      </c>
    </row>
    <row r="3663" spans="1:21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6" t="s">
        <v>8273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42447.563333333332</v>
      </c>
      <c r="T3663" s="11">
        <f t="shared" si="231"/>
        <v>42469.833333333336</v>
      </c>
      <c r="U3663" s="10">
        <v>42447.563333333332</v>
      </c>
    </row>
    <row r="3664" spans="1:21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6" t="s">
        <v>8273</v>
      </c>
      <c r="O366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42063.886736111112</v>
      </c>
      <c r="T3664" s="11">
        <f t="shared" si="231"/>
        <v>42093.84506944444</v>
      </c>
      <c r="U3664" s="10">
        <v>42063.886736111112</v>
      </c>
    </row>
    <row r="3665" spans="1:21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6" t="s">
        <v>8273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42665.118402777771</v>
      </c>
      <c r="T3665" s="11">
        <f t="shared" si="231"/>
        <v>42725.160069444442</v>
      </c>
      <c r="U3665" s="10">
        <v>42665.118402777771</v>
      </c>
    </row>
    <row r="3666" spans="1:21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6" t="s">
        <v>8273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10">
        <f t="shared" si="230"/>
        <v>42522.91538194444</v>
      </c>
      <c r="T3666" s="11">
        <f t="shared" si="231"/>
        <v>42536.91538194444</v>
      </c>
      <c r="U3666" s="10">
        <v>42522.91538194444</v>
      </c>
    </row>
    <row r="3667" spans="1:21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6" t="s">
        <v>8273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42294.47479166666</v>
      </c>
      <c r="T3667" s="11">
        <f t="shared" si="231"/>
        <v>42305.495833333327</v>
      </c>
      <c r="U3667" s="10">
        <v>42294.47479166666</v>
      </c>
    </row>
    <row r="3668" spans="1:2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6" t="s">
        <v>8273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10">
        <f t="shared" si="230"/>
        <v>41822.571550925924</v>
      </c>
      <c r="T3668" s="11">
        <f t="shared" si="231"/>
        <v>41843.958333333328</v>
      </c>
      <c r="U3668" s="10">
        <v>41822.571550925924</v>
      </c>
    </row>
    <row r="3669" spans="1:21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6" t="s">
        <v>8273</v>
      </c>
      <c r="O3669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10">
        <f t="shared" si="230"/>
        <v>42173.636793981474</v>
      </c>
      <c r="T3669" s="11">
        <f t="shared" si="231"/>
        <v>42203.636793981474</v>
      </c>
      <c r="U3669" s="10">
        <v>42173.636793981474</v>
      </c>
    </row>
    <row r="3670" spans="1:21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6" t="s">
        <v>8273</v>
      </c>
      <c r="O367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10">
        <f t="shared" si="230"/>
        <v>42185.222824074073</v>
      </c>
      <c r="T3670" s="11">
        <f t="shared" si="231"/>
        <v>42208.439583333333</v>
      </c>
      <c r="U3670" s="10">
        <v>42185.222824074073</v>
      </c>
    </row>
    <row r="3671" spans="1:21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6" t="s">
        <v>8273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10">
        <f t="shared" si="230"/>
        <v>42136.341863425921</v>
      </c>
      <c r="T3671" s="11">
        <f t="shared" si="231"/>
        <v>42166.341863425921</v>
      </c>
      <c r="U3671" s="10">
        <v>42136.341863425921</v>
      </c>
    </row>
    <row r="3672" spans="1:21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6" t="s">
        <v>8273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10">
        <f t="shared" si="230"/>
        <v>42142.180682870363</v>
      </c>
      <c r="T3672" s="11">
        <f t="shared" si="231"/>
        <v>42155.624999999993</v>
      </c>
      <c r="U3672" s="10">
        <v>42142.180682870363</v>
      </c>
    </row>
    <row r="3673" spans="1:21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6" t="s">
        <v>8273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41820.294756944444</v>
      </c>
      <c r="T3673" s="11">
        <f t="shared" si="231"/>
        <v>41840.832638888889</v>
      </c>
      <c r="U3673" s="10">
        <v>41820.294756944444</v>
      </c>
    </row>
    <row r="3674" spans="1:21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6" t="s">
        <v>8273</v>
      </c>
      <c r="O367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10">
        <f t="shared" si="230"/>
        <v>41878.613240740735</v>
      </c>
      <c r="T3674" s="11">
        <f t="shared" si="231"/>
        <v>41908.613240740735</v>
      </c>
      <c r="U3674" s="10">
        <v>41878.613240740735</v>
      </c>
    </row>
    <row r="3675" spans="1:21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6" t="s">
        <v>8273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10">
        <f t="shared" si="230"/>
        <v>41913.961770833332</v>
      </c>
      <c r="T3675" s="11">
        <f t="shared" si="231"/>
        <v>41948.202777777777</v>
      </c>
      <c r="U3675" s="10">
        <v>41913.961770833332</v>
      </c>
    </row>
    <row r="3676" spans="1:21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6" t="s">
        <v>8273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10">
        <f t="shared" si="230"/>
        <v>42556.539687499993</v>
      </c>
      <c r="T3676" s="11">
        <f t="shared" si="231"/>
        <v>42616.539687499993</v>
      </c>
      <c r="U3676" s="10">
        <v>42556.539687499993</v>
      </c>
    </row>
    <row r="3677" spans="1:21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6" t="s">
        <v>8273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10">
        <f t="shared" si="230"/>
        <v>42493.263680555552</v>
      </c>
      <c r="T3677" s="11">
        <f t="shared" si="231"/>
        <v>42505.624999999993</v>
      </c>
      <c r="U3677" s="10">
        <v>42493.263680555552</v>
      </c>
    </row>
    <row r="3678" spans="1:21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6" t="s">
        <v>8273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10">
        <f t="shared" si="230"/>
        <v>41876.482453703698</v>
      </c>
      <c r="T3678" s="11">
        <f t="shared" si="231"/>
        <v>41894.482453703698</v>
      </c>
      <c r="U3678" s="10">
        <v>41876.482453703698</v>
      </c>
    </row>
    <row r="3679" spans="1:21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6" t="s">
        <v>8273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10">
        <f t="shared" si="230"/>
        <v>41802.240949074076</v>
      </c>
      <c r="T3679" s="11">
        <f t="shared" si="231"/>
        <v>41822.832638888889</v>
      </c>
      <c r="U3679" s="10">
        <v>41802.240949074076</v>
      </c>
    </row>
    <row r="3680" spans="1:21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6" t="s">
        <v>8273</v>
      </c>
      <c r="O368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10">
        <f t="shared" si="230"/>
        <v>42120.197893518511</v>
      </c>
      <c r="T3680" s="11">
        <f t="shared" si="231"/>
        <v>42155.197893518511</v>
      </c>
      <c r="U3680" s="10">
        <v>42120.197893518511</v>
      </c>
    </row>
    <row r="3681" spans="1:21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6" t="s">
        <v>8273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41786.428020833329</v>
      </c>
      <c r="T3681" s="11">
        <f t="shared" si="231"/>
        <v>41820.874305555553</v>
      </c>
      <c r="U3681" s="10">
        <v>41786.428020833329</v>
      </c>
    </row>
    <row r="3682" spans="1:21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6" t="s">
        <v>8273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42627.120763888888</v>
      </c>
      <c r="T3682" s="11">
        <f t="shared" si="231"/>
        <v>42648.120763888888</v>
      </c>
      <c r="U3682" s="10">
        <v>42627.120763888888</v>
      </c>
    </row>
    <row r="3683" spans="1:21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6" t="s">
        <v>8273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10">
        <f t="shared" si="230"/>
        <v>42374.318171296291</v>
      </c>
      <c r="T3683" s="11">
        <f t="shared" si="231"/>
        <v>42384.318171296291</v>
      </c>
      <c r="U3683" s="10">
        <v>42374.318171296291</v>
      </c>
    </row>
    <row r="3684" spans="1:21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6" t="s">
        <v>8273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10">
        <f t="shared" si="230"/>
        <v>41772.352060185185</v>
      </c>
      <c r="T3684" s="11">
        <f t="shared" si="231"/>
        <v>41805.957638888889</v>
      </c>
      <c r="U3684" s="10">
        <v>41772.352060185185</v>
      </c>
    </row>
    <row r="3685" spans="1:21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6" t="s">
        <v>8273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10">
        <f t="shared" si="230"/>
        <v>42632.783518518518</v>
      </c>
      <c r="T3685" s="11">
        <f t="shared" si="231"/>
        <v>42662.783518518518</v>
      </c>
      <c r="U3685" s="10">
        <v>42632.783518518518</v>
      </c>
    </row>
    <row r="3686" spans="1:21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6" t="s">
        <v>8273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10">
        <f t="shared" si="230"/>
        <v>42218.84706018518</v>
      </c>
      <c r="T3686" s="11">
        <f t="shared" si="231"/>
        <v>42248.84706018518</v>
      </c>
      <c r="U3686" s="10">
        <v>42218.84706018518</v>
      </c>
    </row>
    <row r="3687" spans="1:21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6" t="s">
        <v>8273</v>
      </c>
      <c r="O368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10">
        <f t="shared" si="230"/>
        <v>41753.259942129625</v>
      </c>
      <c r="T3687" s="11">
        <f t="shared" si="231"/>
        <v>41778.541666666664</v>
      </c>
      <c r="U3687" s="10">
        <v>41753.259942129625</v>
      </c>
    </row>
    <row r="3688" spans="1:21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6" t="s">
        <v>8273</v>
      </c>
      <c r="O3688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10">
        <f t="shared" si="230"/>
        <v>42230.329398148147</v>
      </c>
      <c r="T3688" s="11">
        <f t="shared" si="231"/>
        <v>42244.832638888889</v>
      </c>
      <c r="U3688" s="10">
        <v>42230.329398148147</v>
      </c>
    </row>
    <row r="3689" spans="1:21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6" t="s">
        <v>8273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41786.884895833333</v>
      </c>
      <c r="T3689" s="11">
        <f t="shared" si="231"/>
        <v>41816.884895833333</v>
      </c>
      <c r="U3689" s="10">
        <v>41786.884895833333</v>
      </c>
    </row>
    <row r="3690" spans="1:21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6" t="s">
        <v>8273</v>
      </c>
      <c r="O369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10">
        <f t="shared" si="230"/>
        <v>41829.453749999993</v>
      </c>
      <c r="T3690" s="11">
        <f t="shared" si="231"/>
        <v>41859.453749999993</v>
      </c>
      <c r="U3690" s="10">
        <v>41829.453749999993</v>
      </c>
    </row>
    <row r="3691" spans="1:21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6" t="s">
        <v>8273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10">
        <f t="shared" si="230"/>
        <v>42147.49350694444</v>
      </c>
      <c r="T3691" s="11">
        <f t="shared" si="231"/>
        <v>42176.600694444445</v>
      </c>
      <c r="U3691" s="10">
        <v>42147.49350694444</v>
      </c>
    </row>
    <row r="3692" spans="1:21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6" t="s">
        <v>8273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10">
        <f t="shared" si="230"/>
        <v>41940.26484953703</v>
      </c>
      <c r="T3692" s="11">
        <f t="shared" si="231"/>
        <v>41970.306516203702</v>
      </c>
      <c r="U3692" s="10">
        <v>41940.26484953703</v>
      </c>
    </row>
    <row r="3693" spans="1:21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6" t="s">
        <v>8273</v>
      </c>
      <c r="O3693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10">
        <f t="shared" si="230"/>
        <v>42020.367233796293</v>
      </c>
      <c r="T3693" s="11">
        <f t="shared" si="231"/>
        <v>42064.874305555553</v>
      </c>
      <c r="U3693" s="10">
        <v>42020.367233796293</v>
      </c>
    </row>
    <row r="3694" spans="1:21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6" t="s">
        <v>8273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10">
        <f t="shared" si="230"/>
        <v>41891.631701388884</v>
      </c>
      <c r="T3694" s="11">
        <f t="shared" si="231"/>
        <v>41900.666666666664</v>
      </c>
      <c r="U3694" s="10">
        <v>41891.631701388884</v>
      </c>
    </row>
    <row r="3695" spans="1:21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6" t="s">
        <v>8273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10">
        <f t="shared" si="230"/>
        <v>42308.85797453703</v>
      </c>
      <c r="T3695" s="11">
        <f t="shared" si="231"/>
        <v>42338.604166666664</v>
      </c>
      <c r="U3695" s="10">
        <v>42308.85797453703</v>
      </c>
    </row>
    <row r="3696" spans="1:21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6" t="s">
        <v>8273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10">
        <f t="shared" si="230"/>
        <v>42489.800543981481</v>
      </c>
      <c r="T3696" s="11">
        <f t="shared" si="231"/>
        <v>42526.749999999993</v>
      </c>
      <c r="U3696" s="10">
        <v>42489.800543981481</v>
      </c>
    </row>
    <row r="3697" spans="1:21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6" t="s">
        <v>8273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10">
        <f t="shared" si="230"/>
        <v>41995.537152777775</v>
      </c>
      <c r="T3697" s="11">
        <f t="shared" si="231"/>
        <v>42015.537152777775</v>
      </c>
      <c r="U3697" s="10">
        <v>41995.537152777775</v>
      </c>
    </row>
    <row r="3698" spans="1:21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6" t="s">
        <v>8273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10">
        <f t="shared" si="230"/>
        <v>41988.283749999995</v>
      </c>
      <c r="T3698" s="11">
        <f t="shared" si="231"/>
        <v>42048.283749999995</v>
      </c>
      <c r="U3698" s="10">
        <v>41988.283749999995</v>
      </c>
    </row>
    <row r="3699" spans="1:21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6" t="s">
        <v>8273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42479.1325</v>
      </c>
      <c r="T3699" s="11">
        <f t="shared" si="231"/>
        <v>42500.1325</v>
      </c>
      <c r="U3699" s="10">
        <v>42479.1325</v>
      </c>
    </row>
    <row r="3700" spans="1:21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6" t="s">
        <v>8273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10">
        <f t="shared" si="230"/>
        <v>42401.473229166666</v>
      </c>
      <c r="T3700" s="11">
        <f t="shared" si="231"/>
        <v>42431.473229166666</v>
      </c>
      <c r="U3700" s="10">
        <v>42401.473229166666</v>
      </c>
    </row>
    <row r="3701" spans="1:21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6" t="s">
        <v>8273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41897.268703703703</v>
      </c>
      <c r="T3701" s="11">
        <f t="shared" si="231"/>
        <v>41927.268703703703</v>
      </c>
      <c r="U3701" s="10">
        <v>41897.268703703703</v>
      </c>
    </row>
    <row r="3702" spans="1:21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6" t="s">
        <v>8273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10">
        <f t="shared" si="230"/>
        <v>41882.25231481481</v>
      </c>
      <c r="T3702" s="11">
        <f t="shared" si="231"/>
        <v>41912.333333333328</v>
      </c>
      <c r="U3702" s="10">
        <v>41882.25231481481</v>
      </c>
    </row>
    <row r="3703" spans="1:21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6" t="s">
        <v>8273</v>
      </c>
      <c r="O3703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10">
        <f t="shared" si="230"/>
        <v>42129.208252314813</v>
      </c>
      <c r="T3703" s="11">
        <f t="shared" si="231"/>
        <v>42159.208252314813</v>
      </c>
      <c r="U3703" s="10">
        <v>42129.208252314813</v>
      </c>
    </row>
    <row r="3704" spans="1:21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6" t="s">
        <v>8273</v>
      </c>
      <c r="O370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10">
        <f t="shared" si="230"/>
        <v>42524.204675925925</v>
      </c>
      <c r="T3704" s="11">
        <f t="shared" si="231"/>
        <v>42561.624305555553</v>
      </c>
      <c r="U3704" s="10">
        <v>42524.204675925925</v>
      </c>
    </row>
    <row r="3705" spans="1:21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6" t="s">
        <v>8273</v>
      </c>
      <c r="O370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42556.171157407407</v>
      </c>
      <c r="T3705" s="11">
        <f t="shared" si="231"/>
        <v>42594.957638888889</v>
      </c>
      <c r="U3705" s="10">
        <v>42556.171157407407</v>
      </c>
    </row>
    <row r="3706" spans="1:21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6" t="s">
        <v>8273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10">
        <f t="shared" si="230"/>
        <v>42461.356412037036</v>
      </c>
      <c r="T3706" s="11">
        <f t="shared" si="231"/>
        <v>42521.356412037036</v>
      </c>
      <c r="U3706" s="10">
        <v>42461.356412037036</v>
      </c>
    </row>
    <row r="3707" spans="1:21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6" t="s">
        <v>8273</v>
      </c>
      <c r="O370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10">
        <f t="shared" si="230"/>
        <v>41792.209652777776</v>
      </c>
      <c r="T3707" s="11">
        <f t="shared" si="231"/>
        <v>41813.416666666664</v>
      </c>
      <c r="U3707" s="10">
        <v>41792.209652777776</v>
      </c>
    </row>
    <row r="3708" spans="1:21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6" t="s">
        <v>8273</v>
      </c>
      <c r="O3708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41879.580428240741</v>
      </c>
      <c r="T3708" s="11">
        <f t="shared" si="231"/>
        <v>41894.580428240741</v>
      </c>
      <c r="U3708" s="10">
        <v>41879.580428240741</v>
      </c>
    </row>
    <row r="3709" spans="1:21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6" t="s">
        <v>8273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10">
        <f t="shared" si="230"/>
        <v>42551.715023148143</v>
      </c>
      <c r="T3709" s="11">
        <f t="shared" si="231"/>
        <v>42572.893055555549</v>
      </c>
      <c r="U3709" s="10">
        <v>42551.715023148143</v>
      </c>
    </row>
    <row r="3710" spans="1:21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6" t="s">
        <v>8273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10">
        <f t="shared" si="230"/>
        <v>41809.808865740742</v>
      </c>
      <c r="T3710" s="11">
        <f t="shared" si="231"/>
        <v>41823.808865740742</v>
      </c>
      <c r="U3710" s="10">
        <v>41809.808865740742</v>
      </c>
    </row>
    <row r="3711" spans="1:21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6" t="s">
        <v>8273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10">
        <f t="shared" si="230"/>
        <v>41785.374374999999</v>
      </c>
      <c r="T3711" s="11">
        <f t="shared" si="231"/>
        <v>41815.374374999999</v>
      </c>
      <c r="U3711" s="10">
        <v>41785.374374999999</v>
      </c>
    </row>
    <row r="3712" spans="1:21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6" t="s">
        <v>8273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10">
        <f t="shared" si="230"/>
        <v>42072.242916666662</v>
      </c>
      <c r="T3712" s="11">
        <f t="shared" si="231"/>
        <v>42097.242916666662</v>
      </c>
      <c r="U3712" s="10">
        <v>42072.242916666662</v>
      </c>
    </row>
    <row r="3713" spans="1:21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6" t="s">
        <v>8273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10">
        <f t="shared" si="230"/>
        <v>41779.3908912037</v>
      </c>
      <c r="T3713" s="11">
        <f t="shared" si="231"/>
        <v>41805.333333333328</v>
      </c>
      <c r="U3713" s="10">
        <v>41779.3908912037</v>
      </c>
    </row>
    <row r="3714" spans="1:21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6" t="s">
        <v>8273</v>
      </c>
      <c r="O3714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10">
        <f t="shared" si="230"/>
        <v>42133.838738425919</v>
      </c>
      <c r="T3714" s="11">
        <f t="shared" si="231"/>
        <v>42154.957638888889</v>
      </c>
      <c r="U3714" s="10">
        <v>42133.838738425919</v>
      </c>
    </row>
    <row r="3715" spans="1:21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6" t="s">
        <v>8273</v>
      </c>
      <c r="O3715">
        <f t="shared" ref="O3715:O3778" si="232">(E3715/D3715)*100</f>
        <v>101.49999999999999</v>
      </c>
      <c r="P3715">
        <f t="shared" ref="P3715:P3778" si="233">IFERROR(E3715/L3715,"0")</f>
        <v>106.84210526315789</v>
      </c>
      <c r="Q3715" t="s">
        <v>8317</v>
      </c>
      <c r="R3715" t="s">
        <v>8318</v>
      </c>
      <c r="S3715" s="10">
        <f t="shared" ref="S3715:S3778" si="234">(J3715/86400)+25569+(-8/24)</f>
        <v>42505.404699074068</v>
      </c>
      <c r="T3715" s="11">
        <f t="shared" ref="T3715:T3778" si="235">(I3715/86400)+25569+(-8/24)</f>
        <v>42525.404699074068</v>
      </c>
      <c r="U3715" s="10">
        <v>42505.404699074068</v>
      </c>
    </row>
    <row r="3716" spans="1:21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6" t="s">
        <v>8273</v>
      </c>
      <c r="O371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10">
        <f t="shared" si="234"/>
        <v>42118.222997685181</v>
      </c>
      <c r="T3716" s="11">
        <f t="shared" si="235"/>
        <v>42149.832638888889</v>
      </c>
      <c r="U3716" s="10">
        <v>42118.222997685181</v>
      </c>
    </row>
    <row r="3717" spans="1:21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6" t="s">
        <v>8273</v>
      </c>
      <c r="O371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10">
        <f t="shared" si="234"/>
        <v>42036.662256944437</v>
      </c>
      <c r="T3717" s="11">
        <f t="shared" si="235"/>
        <v>42094.202777777777</v>
      </c>
      <c r="U3717" s="10">
        <v>42036.662256944437</v>
      </c>
    </row>
    <row r="3718" spans="1:21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6" t="s">
        <v>8273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10">
        <f t="shared" si="234"/>
        <v>42360.554502314808</v>
      </c>
      <c r="T3718" s="11">
        <f t="shared" si="235"/>
        <v>42390.554502314808</v>
      </c>
      <c r="U3718" s="10">
        <v>42360.554502314808</v>
      </c>
    </row>
    <row r="3719" spans="1:21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6" t="s">
        <v>8273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42102.532974537033</v>
      </c>
      <c r="T3719" s="11">
        <f t="shared" si="235"/>
        <v>42133.532974537033</v>
      </c>
      <c r="U3719" s="10">
        <v>42102.532974537033</v>
      </c>
    </row>
    <row r="3720" spans="1:21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6" t="s">
        <v>8273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10">
        <f t="shared" si="234"/>
        <v>42032.382812499993</v>
      </c>
      <c r="T3720" s="11">
        <f t="shared" si="235"/>
        <v>42062.382812499993</v>
      </c>
      <c r="U3720" s="10">
        <v>42032.382812499993</v>
      </c>
    </row>
    <row r="3721" spans="1:21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6" t="s">
        <v>8273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42147.396597222221</v>
      </c>
      <c r="T3721" s="11">
        <f t="shared" si="235"/>
        <v>42177.396597222221</v>
      </c>
      <c r="U3721" s="10">
        <v>42147.396597222221</v>
      </c>
    </row>
    <row r="3722" spans="1:21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6" t="s">
        <v>8273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10">
        <f t="shared" si="234"/>
        <v>42165.659791666665</v>
      </c>
      <c r="T3722" s="11">
        <f t="shared" si="235"/>
        <v>42187.659791666665</v>
      </c>
      <c r="U3722" s="10">
        <v>42165.659791666665</v>
      </c>
    </row>
    <row r="3723" spans="1:21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6" t="s">
        <v>8273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10">
        <f t="shared" si="234"/>
        <v>41927.602824074071</v>
      </c>
      <c r="T3723" s="11">
        <f t="shared" si="235"/>
        <v>41948.644490740735</v>
      </c>
      <c r="U3723" s="10">
        <v>41927.602824074071</v>
      </c>
    </row>
    <row r="3724" spans="1:21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6" t="s">
        <v>8273</v>
      </c>
      <c r="O372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10">
        <f t="shared" si="234"/>
        <v>42381.338506944441</v>
      </c>
      <c r="T3724" s="11">
        <f t="shared" si="235"/>
        <v>42411.624305555553</v>
      </c>
      <c r="U3724" s="10">
        <v>42381.338506944441</v>
      </c>
    </row>
    <row r="3725" spans="1:21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6" t="s">
        <v>8273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10">
        <f t="shared" si="234"/>
        <v>41943.419699074067</v>
      </c>
      <c r="T3725" s="11">
        <f t="shared" si="235"/>
        <v>41973.461365740739</v>
      </c>
      <c r="U3725" s="10">
        <v>41943.419699074067</v>
      </c>
    </row>
    <row r="3726" spans="1:21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6" t="s">
        <v>8273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10">
        <f t="shared" si="234"/>
        <v>42465.158101851848</v>
      </c>
      <c r="T3726" s="11">
        <f t="shared" si="235"/>
        <v>42494.624999999993</v>
      </c>
      <c r="U3726" s="10">
        <v>42465.158101851848</v>
      </c>
    </row>
    <row r="3727" spans="1:21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6" t="s">
        <v>8273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42401.611886574072</v>
      </c>
      <c r="T3727" s="11">
        <f t="shared" si="235"/>
        <v>42418.562499999993</v>
      </c>
      <c r="U3727" s="10">
        <v>42401.611886574072</v>
      </c>
    </row>
    <row r="3728" spans="1:21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6" t="s">
        <v>8273</v>
      </c>
      <c r="O3728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10">
        <f t="shared" si="234"/>
        <v>42461.807534722218</v>
      </c>
      <c r="T3728" s="11">
        <f t="shared" si="235"/>
        <v>42489.541666666664</v>
      </c>
      <c r="U3728" s="10">
        <v>42461.807534722218</v>
      </c>
    </row>
    <row r="3729" spans="1:21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6" t="s">
        <v>8273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10">
        <f t="shared" si="234"/>
        <v>42632.014976851853</v>
      </c>
      <c r="T3729" s="11">
        <f t="shared" si="235"/>
        <v>42662.871527777774</v>
      </c>
      <c r="U3729" s="10">
        <v>42632.014976851853</v>
      </c>
    </row>
    <row r="3730" spans="1:21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6" t="s">
        <v>8273</v>
      </c>
      <c r="O3730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10">
        <f t="shared" si="234"/>
        <v>42204.837685185186</v>
      </c>
      <c r="T3730" s="11">
        <f t="shared" si="235"/>
        <v>42234.837685185186</v>
      </c>
      <c r="U3730" s="10">
        <v>42204.837685185186</v>
      </c>
    </row>
    <row r="3731" spans="1:21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6" t="s">
        <v>8273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42040.871666666666</v>
      </c>
      <c r="T3731" s="11">
        <f t="shared" si="235"/>
        <v>42085.829999999994</v>
      </c>
      <c r="U3731" s="10">
        <v>42040.871666666666</v>
      </c>
    </row>
    <row r="3732" spans="1:21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6" t="s">
        <v>8273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42203.34443287037</v>
      </c>
      <c r="T3732" s="11">
        <f t="shared" si="235"/>
        <v>42233.34443287037</v>
      </c>
      <c r="U3732" s="10">
        <v>42203.34443287037</v>
      </c>
    </row>
    <row r="3733" spans="1:21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6" t="s">
        <v>8273</v>
      </c>
      <c r="O3733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10">
        <f t="shared" si="234"/>
        <v>41983.419513888883</v>
      </c>
      <c r="T3733" s="11">
        <f t="shared" si="235"/>
        <v>42013.807638888888</v>
      </c>
      <c r="U3733" s="10">
        <v>41983.419513888883</v>
      </c>
    </row>
    <row r="3734" spans="1:21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6" t="s">
        <v>8273</v>
      </c>
      <c r="O3734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41968.344131944446</v>
      </c>
      <c r="T3734" s="11">
        <f t="shared" si="235"/>
        <v>42028.166666666664</v>
      </c>
      <c r="U3734" s="10">
        <v>41968.344131944446</v>
      </c>
    </row>
    <row r="3735" spans="1:21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6" t="s">
        <v>8273</v>
      </c>
      <c r="O3735">
        <f t="shared" si="232"/>
        <v>0</v>
      </c>
      <c r="P3735" t="str">
        <f t="shared" si="233"/>
        <v>0</v>
      </c>
      <c r="Q3735" t="s">
        <v>8317</v>
      </c>
      <c r="R3735" t="s">
        <v>8318</v>
      </c>
      <c r="S3735" s="10">
        <f t="shared" si="234"/>
        <v>42102.691064814811</v>
      </c>
      <c r="T3735" s="11">
        <f t="shared" si="235"/>
        <v>42112.604166666664</v>
      </c>
      <c r="U3735" s="10">
        <v>42102.691064814811</v>
      </c>
    </row>
    <row r="3736" spans="1:21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6" t="s">
        <v>8273</v>
      </c>
      <c r="O3736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42089.568240740737</v>
      </c>
      <c r="T3736" s="11">
        <f t="shared" si="235"/>
        <v>42149.568240740737</v>
      </c>
      <c r="U3736" s="10">
        <v>42089.568240740737</v>
      </c>
    </row>
    <row r="3737" spans="1:21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6" t="s">
        <v>8273</v>
      </c>
      <c r="O3737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42122.359826388885</v>
      </c>
      <c r="T3737" s="11">
        <f t="shared" si="235"/>
        <v>42152.359826388885</v>
      </c>
      <c r="U3737" s="10">
        <v>42122.359826388885</v>
      </c>
    </row>
    <row r="3738" spans="1:21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6" t="s">
        <v>8273</v>
      </c>
      <c r="O3738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42048.378391203696</v>
      </c>
      <c r="T3738" s="11">
        <f t="shared" si="235"/>
        <v>42086.416666666664</v>
      </c>
      <c r="U3738" s="10">
        <v>42048.378391203696</v>
      </c>
    </row>
    <row r="3739" spans="1:21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6" t="s">
        <v>8273</v>
      </c>
      <c r="O3739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42297.357673611106</v>
      </c>
      <c r="T3739" s="11">
        <f t="shared" si="235"/>
        <v>42319.957638888889</v>
      </c>
      <c r="U3739" s="10">
        <v>42297.357673611106</v>
      </c>
    </row>
    <row r="3740" spans="1:21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6" t="s">
        <v>8273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41813.605381944442</v>
      </c>
      <c r="T3740" s="11">
        <f t="shared" si="235"/>
        <v>41835.583333333328</v>
      </c>
      <c r="U3740" s="10">
        <v>41813.605381944442</v>
      </c>
    </row>
    <row r="3741" spans="1:21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6" t="s">
        <v>8273</v>
      </c>
      <c r="O3741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10">
        <f t="shared" si="234"/>
        <v>42548.116527777776</v>
      </c>
      <c r="T3741" s="11">
        <f t="shared" si="235"/>
        <v>42568.116527777776</v>
      </c>
      <c r="U3741" s="10">
        <v>42548.116527777776</v>
      </c>
    </row>
    <row r="3742" spans="1:21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6" t="s">
        <v>8273</v>
      </c>
      <c r="O3742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10">
        <f t="shared" si="234"/>
        <v>41832.756423611107</v>
      </c>
      <c r="T3742" s="11">
        <f t="shared" si="235"/>
        <v>41862.745810185181</v>
      </c>
      <c r="U3742" s="10">
        <v>41832.756423611107</v>
      </c>
    </row>
    <row r="3743" spans="1:21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6" t="s">
        <v>8273</v>
      </c>
      <c r="O3743">
        <f t="shared" si="232"/>
        <v>0</v>
      </c>
      <c r="P3743" t="str">
        <f t="shared" si="233"/>
        <v>0</v>
      </c>
      <c r="Q3743" t="s">
        <v>8317</v>
      </c>
      <c r="R3743" t="s">
        <v>8318</v>
      </c>
      <c r="S3743" s="10">
        <f t="shared" si="234"/>
        <v>42325.587384259255</v>
      </c>
      <c r="T3743" s="11">
        <f t="shared" si="235"/>
        <v>42355.587384259255</v>
      </c>
      <c r="U3743" s="10">
        <v>42325.587384259255</v>
      </c>
    </row>
    <row r="3744" spans="1:21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6" t="s">
        <v>8273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41857.881296296291</v>
      </c>
      <c r="T3744" s="11">
        <f t="shared" si="235"/>
        <v>41887.881296296291</v>
      </c>
      <c r="U3744" s="10">
        <v>41857.881296296291</v>
      </c>
    </row>
    <row r="3745" spans="1:21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6" t="s">
        <v>8273</v>
      </c>
      <c r="O3745">
        <f t="shared" si="232"/>
        <v>0</v>
      </c>
      <c r="P3745" t="str">
        <f t="shared" si="233"/>
        <v>0</v>
      </c>
      <c r="Q3745" t="s">
        <v>8317</v>
      </c>
      <c r="R3745" t="s">
        <v>8318</v>
      </c>
      <c r="S3745" s="10">
        <f t="shared" si="234"/>
        <v>41793.376898148148</v>
      </c>
      <c r="T3745" s="11">
        <f t="shared" si="235"/>
        <v>41823.376898148148</v>
      </c>
      <c r="U3745" s="10">
        <v>41793.376898148148</v>
      </c>
    </row>
    <row r="3746" spans="1:21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6" t="s">
        <v>8273</v>
      </c>
      <c r="O3746">
        <f t="shared" si="232"/>
        <v>0</v>
      </c>
      <c r="P3746" t="str">
        <f t="shared" si="233"/>
        <v>0</v>
      </c>
      <c r="Q3746" t="s">
        <v>8317</v>
      </c>
      <c r="R3746" t="s">
        <v>8318</v>
      </c>
      <c r="S3746" s="10">
        <f t="shared" si="234"/>
        <v>41793.480925925927</v>
      </c>
      <c r="T3746" s="11">
        <f t="shared" si="235"/>
        <v>41824.832638888889</v>
      </c>
      <c r="U3746" s="10">
        <v>41793.480925925927</v>
      </c>
    </row>
    <row r="3747" spans="1:21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6" t="s">
        <v>8273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41831.364606481475</v>
      </c>
      <c r="T3747" s="11">
        <f t="shared" si="235"/>
        <v>41861.364606481475</v>
      </c>
      <c r="U3747" s="10">
        <v>41831.364606481475</v>
      </c>
    </row>
    <row r="3748" spans="1:2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6" t="s">
        <v>8273</v>
      </c>
      <c r="O3748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42621.05600694444</v>
      </c>
      <c r="T3748" s="11">
        <f t="shared" si="235"/>
        <v>42651.05600694444</v>
      </c>
      <c r="U3748" s="10">
        <v>42621.05600694444</v>
      </c>
    </row>
    <row r="3749" spans="1:21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6" t="s">
        <v>8273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42163.966388888883</v>
      </c>
      <c r="T3749" s="11">
        <f t="shared" si="235"/>
        <v>42190.624305555553</v>
      </c>
      <c r="U3749" s="10">
        <v>42163.966388888883</v>
      </c>
    </row>
    <row r="3750" spans="1:21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6" t="s">
        <v>8307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10">
        <f t="shared" si="234"/>
        <v>42395.373101851852</v>
      </c>
      <c r="T3750" s="11">
        <f t="shared" si="235"/>
        <v>42415.915972222218</v>
      </c>
      <c r="U3750" s="10">
        <v>42395.373101851852</v>
      </c>
    </row>
    <row r="3751" spans="1:21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6" t="s">
        <v>8307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42457.793842592589</v>
      </c>
      <c r="T3751" s="11">
        <f t="shared" si="235"/>
        <v>42488.832638888889</v>
      </c>
      <c r="U3751" s="10">
        <v>42457.793842592589</v>
      </c>
    </row>
    <row r="3752" spans="1:21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6" t="s">
        <v>8307</v>
      </c>
      <c r="O3752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42016.648240740738</v>
      </c>
      <c r="T3752" s="11">
        <f t="shared" si="235"/>
        <v>42044.999305555553</v>
      </c>
      <c r="U3752" s="10">
        <v>42016.648240740738</v>
      </c>
    </row>
    <row r="3753" spans="1:21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6" t="s">
        <v>8307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10">
        <f t="shared" si="234"/>
        <v>42402.702233796292</v>
      </c>
      <c r="T3753" s="11">
        <f t="shared" si="235"/>
        <v>42462.660567129627</v>
      </c>
      <c r="U3753" s="10">
        <v>42402.702233796292</v>
      </c>
    </row>
    <row r="3754" spans="1:21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6" t="s">
        <v>8307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10">
        <f t="shared" si="234"/>
        <v>42619.469155092585</v>
      </c>
      <c r="T3754" s="11">
        <f t="shared" si="235"/>
        <v>42659.541666666664</v>
      </c>
      <c r="U3754" s="10">
        <v>42619.469155092585</v>
      </c>
    </row>
    <row r="3755" spans="1:21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6" t="s">
        <v>8307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10">
        <f t="shared" si="234"/>
        <v>42128.490740740737</v>
      </c>
      <c r="T3755" s="11">
        <f t="shared" si="235"/>
        <v>42157.666666666664</v>
      </c>
      <c r="U3755" s="10">
        <v>42128.490740740737</v>
      </c>
    </row>
    <row r="3756" spans="1:21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6" t="s">
        <v>8307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10">
        <f t="shared" si="234"/>
        <v>41808.54788194444</v>
      </c>
      <c r="T3756" s="11">
        <f t="shared" si="235"/>
        <v>41845.874305555553</v>
      </c>
      <c r="U3756" s="10">
        <v>41808.54788194444</v>
      </c>
    </row>
    <row r="3757" spans="1:21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6" t="s">
        <v>8307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10">
        <f t="shared" si="234"/>
        <v>42445.533645833326</v>
      </c>
      <c r="T3757" s="11">
        <f t="shared" si="235"/>
        <v>42475.533645833326</v>
      </c>
      <c r="U3757" s="10">
        <v>42445.533645833326</v>
      </c>
    </row>
    <row r="3758" spans="1:21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6" t="s">
        <v>8307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10">
        <f t="shared" si="234"/>
        <v>41771.481458333328</v>
      </c>
      <c r="T3758" s="11">
        <f t="shared" si="235"/>
        <v>41801.481458333328</v>
      </c>
      <c r="U3758" s="10">
        <v>41771.481458333328</v>
      </c>
    </row>
    <row r="3759" spans="1:21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6" t="s">
        <v>8307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41954.517534722218</v>
      </c>
      <c r="T3759" s="11">
        <f t="shared" si="235"/>
        <v>41974.517534722218</v>
      </c>
      <c r="U3759" s="10">
        <v>41954.517534722218</v>
      </c>
    </row>
    <row r="3760" spans="1:21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6" t="s">
        <v>8307</v>
      </c>
      <c r="O376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10">
        <f t="shared" si="234"/>
        <v>41747.138171296298</v>
      </c>
      <c r="T3760" s="11">
        <f t="shared" si="235"/>
        <v>41777.875</v>
      </c>
      <c r="U3760" s="10">
        <v>41747.138171296298</v>
      </c>
    </row>
    <row r="3761" spans="1:21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6" t="s">
        <v>8307</v>
      </c>
      <c r="O376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10">
        <f t="shared" si="234"/>
        <v>42181.774918981479</v>
      </c>
      <c r="T3761" s="11">
        <f t="shared" si="235"/>
        <v>42241.774918981479</v>
      </c>
      <c r="U3761" s="10">
        <v>42181.774918981479</v>
      </c>
    </row>
    <row r="3762" spans="1:21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6" t="s">
        <v>8307</v>
      </c>
      <c r="O3762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10">
        <f t="shared" si="234"/>
        <v>41739.191967592589</v>
      </c>
      <c r="T3762" s="11">
        <f t="shared" si="235"/>
        <v>41764.191967592589</v>
      </c>
      <c r="U3762" s="10">
        <v>41739.191967592589</v>
      </c>
    </row>
    <row r="3763" spans="1:21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6" t="s">
        <v>8307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10">
        <f t="shared" si="234"/>
        <v>42173.133530092593</v>
      </c>
      <c r="T3763" s="11">
        <f t="shared" si="235"/>
        <v>42226.624999999993</v>
      </c>
      <c r="U3763" s="10">
        <v>42173.133530092593</v>
      </c>
    </row>
    <row r="3764" spans="1:21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6" t="s">
        <v>8307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10">
        <f t="shared" si="234"/>
        <v>42193.480196759258</v>
      </c>
      <c r="T3764" s="11">
        <f t="shared" si="235"/>
        <v>42218.480196759258</v>
      </c>
      <c r="U3764" s="10">
        <v>42193.480196759258</v>
      </c>
    </row>
    <row r="3765" spans="1:21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6" t="s">
        <v>8307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10">
        <f t="shared" si="234"/>
        <v>42065.416967592588</v>
      </c>
      <c r="T3765" s="11">
        <f t="shared" si="235"/>
        <v>42095.375300925924</v>
      </c>
      <c r="U3765" s="10">
        <v>42065.416967592588</v>
      </c>
    </row>
    <row r="3766" spans="1:21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6" t="s">
        <v>8307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10">
        <f t="shared" si="234"/>
        <v>42499.509629629632</v>
      </c>
      <c r="T3766" s="11">
        <f t="shared" si="235"/>
        <v>42518.691666666666</v>
      </c>
      <c r="U3766" s="10">
        <v>42499.509629629632</v>
      </c>
    </row>
    <row r="3767" spans="1:21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6" t="s">
        <v>8307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10">
        <f t="shared" si="234"/>
        <v>41820.443078703705</v>
      </c>
      <c r="T3767" s="11">
        <f t="shared" si="235"/>
        <v>41850.443078703705</v>
      </c>
      <c r="U3767" s="10">
        <v>41820.443078703705</v>
      </c>
    </row>
    <row r="3768" spans="1:21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6" t="s">
        <v>8307</v>
      </c>
      <c r="O3768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10">
        <f t="shared" si="234"/>
        <v>41787.833854166667</v>
      </c>
      <c r="T3768" s="11">
        <f t="shared" si="235"/>
        <v>41822.833854166667</v>
      </c>
      <c r="U3768" s="10">
        <v>41787.833854166667</v>
      </c>
    </row>
    <row r="3769" spans="1:21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6" t="s">
        <v>8307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10">
        <f t="shared" si="234"/>
        <v>42049.686307870368</v>
      </c>
      <c r="T3769" s="11">
        <f t="shared" si="235"/>
        <v>42063.874305555553</v>
      </c>
      <c r="U3769" s="10">
        <v>42049.686307870368</v>
      </c>
    </row>
    <row r="3770" spans="1:21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6" t="s">
        <v>8307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10">
        <f t="shared" si="234"/>
        <v>41772.394560185181</v>
      </c>
      <c r="T3770" s="11">
        <f t="shared" si="235"/>
        <v>41802.394560185181</v>
      </c>
      <c r="U3770" s="10">
        <v>41772.394560185181</v>
      </c>
    </row>
    <row r="3771" spans="1:21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6" t="s">
        <v>8307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10">
        <f t="shared" si="234"/>
        <v>42445.264803240738</v>
      </c>
      <c r="T3771" s="11">
        <f t="shared" si="235"/>
        <v>42475.264803240738</v>
      </c>
      <c r="U3771" s="10">
        <v>42445.264803240738</v>
      </c>
    </row>
    <row r="3772" spans="1:21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6" t="s">
        <v>8307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42138.597337962965</v>
      </c>
      <c r="T3772" s="11">
        <f t="shared" si="235"/>
        <v>42168.597337962965</v>
      </c>
      <c r="U3772" s="10">
        <v>42138.597337962965</v>
      </c>
    </row>
    <row r="3773" spans="1:21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6" t="s">
        <v>8307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10">
        <f t="shared" si="234"/>
        <v>42493.52375</v>
      </c>
      <c r="T3773" s="11">
        <f t="shared" si="235"/>
        <v>42507.666666666664</v>
      </c>
      <c r="U3773" s="10">
        <v>42493.52375</v>
      </c>
    </row>
    <row r="3774" spans="1:21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6" t="s">
        <v>8307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10">
        <f t="shared" si="234"/>
        <v>42682.283634259256</v>
      </c>
      <c r="T3774" s="11">
        <f t="shared" si="235"/>
        <v>42702.916666666664</v>
      </c>
      <c r="U3774" s="10">
        <v>42682.283634259256</v>
      </c>
    </row>
    <row r="3775" spans="1:21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6" t="s">
        <v>8307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10">
        <f t="shared" si="234"/>
        <v>42655.671840277777</v>
      </c>
      <c r="T3775" s="11">
        <f t="shared" si="235"/>
        <v>42688.755555555552</v>
      </c>
      <c r="U3775" s="10">
        <v>42655.671840277777</v>
      </c>
    </row>
    <row r="3776" spans="1:21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6" t="s">
        <v>8307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42087.458969907406</v>
      </c>
      <c r="T3776" s="11">
        <f t="shared" si="235"/>
        <v>42103.458969907406</v>
      </c>
      <c r="U3776" s="10">
        <v>42087.458969907406</v>
      </c>
    </row>
    <row r="3777" spans="1:21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6" t="s">
        <v>8307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10">
        <f t="shared" si="234"/>
        <v>42075.609293981477</v>
      </c>
      <c r="T3777" s="11">
        <f t="shared" si="235"/>
        <v>42102.833333333336</v>
      </c>
      <c r="U3777" s="10">
        <v>42075.609293981477</v>
      </c>
    </row>
    <row r="3778" spans="1:21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6" t="s">
        <v>8307</v>
      </c>
      <c r="O3778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10">
        <f t="shared" si="234"/>
        <v>41814.034467592588</v>
      </c>
      <c r="T3778" s="11">
        <f t="shared" si="235"/>
        <v>41851.708333333328</v>
      </c>
      <c r="U3778" s="10">
        <v>41814.034467592588</v>
      </c>
    </row>
    <row r="3779" spans="1:21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6" t="s">
        <v>8307</v>
      </c>
      <c r="O3779">
        <f t="shared" ref="O3779:O3842" si="236">(E3779/D3779)*100</f>
        <v>143.19999999999999</v>
      </c>
      <c r="P3779">
        <f t="shared" ref="P3779:P3842" si="237">IFERROR(E3779/L3779,"0")</f>
        <v>48.542372881355931</v>
      </c>
      <c r="Q3779" t="s">
        <v>8317</v>
      </c>
      <c r="R3779" t="s">
        <v>8359</v>
      </c>
      <c r="S3779" s="10">
        <f t="shared" ref="S3779:S3842" si="238">(J3779/86400)+25569+(-8/24)</f>
        <v>41886.778020833335</v>
      </c>
      <c r="T3779" s="11">
        <f t="shared" ref="T3779:T3842" si="239">(I3779/86400)+25569+(-8/24)</f>
        <v>41908.833333333328</v>
      </c>
      <c r="U3779" s="10">
        <v>41886.778020833335</v>
      </c>
    </row>
    <row r="3780" spans="1:21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6" t="s">
        <v>8307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10">
        <f t="shared" si="238"/>
        <v>41989.485879629625</v>
      </c>
      <c r="T3780" s="11">
        <f t="shared" si="239"/>
        <v>42049.485879629625</v>
      </c>
      <c r="U3780" s="10">
        <v>41989.485879629625</v>
      </c>
    </row>
    <row r="3781" spans="1:21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6" t="s">
        <v>8307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10">
        <f t="shared" si="238"/>
        <v>42425.402083333327</v>
      </c>
      <c r="T3781" s="11">
        <f t="shared" si="239"/>
        <v>42455.360416666663</v>
      </c>
      <c r="U3781" s="10">
        <v>42425.402083333327</v>
      </c>
    </row>
    <row r="3782" spans="1:21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6" t="s">
        <v>8307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42165.886400462965</v>
      </c>
      <c r="T3782" s="11">
        <f t="shared" si="239"/>
        <v>42198.504166666666</v>
      </c>
      <c r="U3782" s="10">
        <v>42165.886400462965</v>
      </c>
    </row>
    <row r="3783" spans="1:21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6" t="s">
        <v>8307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10">
        <f t="shared" si="238"/>
        <v>41865.549594907403</v>
      </c>
      <c r="T3783" s="11">
        <f t="shared" si="239"/>
        <v>41890.549594907403</v>
      </c>
      <c r="U3783" s="10">
        <v>41865.549594907403</v>
      </c>
    </row>
    <row r="3784" spans="1:21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6" t="s">
        <v>8307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10">
        <f t="shared" si="238"/>
        <v>42546.528900462959</v>
      </c>
      <c r="T3784" s="11">
        <f t="shared" si="239"/>
        <v>42575.624999999993</v>
      </c>
      <c r="U3784" s="10">
        <v>42546.528900462959</v>
      </c>
    </row>
    <row r="3785" spans="1:21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6" t="s">
        <v>8307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10">
        <f t="shared" si="238"/>
        <v>42419.806944444441</v>
      </c>
      <c r="T3785" s="11">
        <f t="shared" si="239"/>
        <v>42444.333333333336</v>
      </c>
      <c r="U3785" s="10">
        <v>42419.806944444441</v>
      </c>
    </row>
    <row r="3786" spans="1:21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6" t="s">
        <v>8307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42531.647361111107</v>
      </c>
      <c r="T3786" s="11">
        <f t="shared" si="239"/>
        <v>42561.647361111107</v>
      </c>
      <c r="U3786" s="10">
        <v>42531.647361111107</v>
      </c>
    </row>
    <row r="3787" spans="1:21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6" t="s">
        <v>8307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42548.305196759255</v>
      </c>
      <c r="T3787" s="11">
        <f t="shared" si="239"/>
        <v>42584.085416666661</v>
      </c>
      <c r="U3787" s="10">
        <v>42548.305196759255</v>
      </c>
    </row>
    <row r="3788" spans="1:21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6" t="s">
        <v>8307</v>
      </c>
      <c r="O3788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10">
        <f t="shared" si="238"/>
        <v>42486.704571759255</v>
      </c>
      <c r="T3788" s="11">
        <f t="shared" si="239"/>
        <v>42516.704571759255</v>
      </c>
      <c r="U3788" s="10">
        <v>42486.704571759255</v>
      </c>
    </row>
    <row r="3789" spans="1:21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6" t="s">
        <v>8307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42167.201458333329</v>
      </c>
      <c r="T3789" s="11">
        <f t="shared" si="239"/>
        <v>42195.832638888889</v>
      </c>
      <c r="U3789" s="10">
        <v>42167.201458333329</v>
      </c>
    </row>
    <row r="3790" spans="1:21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6" t="s">
        <v>8307</v>
      </c>
      <c r="O3790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42333.362488425926</v>
      </c>
      <c r="T3790" s="11">
        <f t="shared" si="239"/>
        <v>42361.345833333333</v>
      </c>
      <c r="U3790" s="10">
        <v>42333.362488425926</v>
      </c>
    </row>
    <row r="3791" spans="1:21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6" t="s">
        <v>8307</v>
      </c>
      <c r="O3791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42138.465486111112</v>
      </c>
      <c r="T3791" s="11">
        <f t="shared" si="239"/>
        <v>42170.465486111112</v>
      </c>
      <c r="U3791" s="10">
        <v>42138.465486111112</v>
      </c>
    </row>
    <row r="3792" spans="1:21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6" t="s">
        <v>8307</v>
      </c>
      <c r="O3792">
        <f t="shared" si="236"/>
        <v>0</v>
      </c>
      <c r="P3792" t="str">
        <f t="shared" si="237"/>
        <v>0</v>
      </c>
      <c r="Q3792" t="s">
        <v>8317</v>
      </c>
      <c r="R3792" t="s">
        <v>8359</v>
      </c>
      <c r="S3792" s="10">
        <f t="shared" si="238"/>
        <v>42666.333599537036</v>
      </c>
      <c r="T3792" s="11">
        <f t="shared" si="239"/>
        <v>42696.3752662037</v>
      </c>
      <c r="U3792" s="10">
        <v>42666.333599537036</v>
      </c>
    </row>
    <row r="3793" spans="1:21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6" t="s">
        <v>8307</v>
      </c>
      <c r="O3793">
        <f t="shared" si="236"/>
        <v>0</v>
      </c>
      <c r="P3793" t="str">
        <f t="shared" si="237"/>
        <v>0</v>
      </c>
      <c r="Q3793" t="s">
        <v>8317</v>
      </c>
      <c r="R3793" t="s">
        <v>8359</v>
      </c>
      <c r="S3793" s="10">
        <f t="shared" si="238"/>
        <v>41766.3587037037</v>
      </c>
      <c r="T3793" s="11">
        <f t="shared" si="239"/>
        <v>41826.3587037037</v>
      </c>
      <c r="U3793" s="10">
        <v>41766.3587037037</v>
      </c>
    </row>
    <row r="3794" spans="1:21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6" t="s">
        <v>8307</v>
      </c>
      <c r="O3794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42170.113680555551</v>
      </c>
      <c r="T3794" s="11">
        <f t="shared" si="239"/>
        <v>42200.113680555551</v>
      </c>
      <c r="U3794" s="10">
        <v>42170.113680555551</v>
      </c>
    </row>
    <row r="3795" spans="1:21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6" t="s">
        <v>8307</v>
      </c>
      <c r="O3795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41968.60565972222</v>
      </c>
      <c r="T3795" s="11">
        <f t="shared" si="239"/>
        <v>41989.60565972222</v>
      </c>
      <c r="U3795" s="10">
        <v>41968.60565972222</v>
      </c>
    </row>
    <row r="3796" spans="1:21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6" t="s">
        <v>8307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42132.247152777774</v>
      </c>
      <c r="T3796" s="11">
        <f t="shared" si="239"/>
        <v>42162.247152777774</v>
      </c>
      <c r="U3796" s="10">
        <v>42132.247152777774</v>
      </c>
    </row>
    <row r="3797" spans="1:21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6" t="s">
        <v>8307</v>
      </c>
      <c r="O3797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42201.102893518517</v>
      </c>
      <c r="T3797" s="11">
        <f t="shared" si="239"/>
        <v>42244.604166666664</v>
      </c>
      <c r="U3797" s="10">
        <v>42201.102893518517</v>
      </c>
    </row>
    <row r="3798" spans="1:21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6" t="s">
        <v>8307</v>
      </c>
      <c r="O3798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42688.696250000001</v>
      </c>
      <c r="T3798" s="11">
        <f t="shared" si="239"/>
        <v>42748.696250000001</v>
      </c>
      <c r="U3798" s="10">
        <v>42688.696250000001</v>
      </c>
    </row>
    <row r="3799" spans="1:21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6" t="s">
        <v>8307</v>
      </c>
      <c r="O3799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10">
        <f t="shared" si="238"/>
        <v>42084.548206018517</v>
      </c>
      <c r="T3799" s="11">
        <f t="shared" si="239"/>
        <v>42114.548206018517</v>
      </c>
      <c r="U3799" s="10">
        <v>42084.548206018517</v>
      </c>
    </row>
    <row r="3800" spans="1:21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6" t="s">
        <v>8307</v>
      </c>
      <c r="O3800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41831.389444444438</v>
      </c>
      <c r="T3800" s="11">
        <f t="shared" si="239"/>
        <v>41861.389444444438</v>
      </c>
      <c r="U3800" s="10">
        <v>41831.389444444438</v>
      </c>
    </row>
    <row r="3801" spans="1:21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6" t="s">
        <v>8307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42410.597719907404</v>
      </c>
      <c r="T3801" s="11">
        <f t="shared" si="239"/>
        <v>42440.597719907404</v>
      </c>
      <c r="U3801" s="10">
        <v>42410.597719907404</v>
      </c>
    </row>
    <row r="3802" spans="1:21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6" t="s">
        <v>8307</v>
      </c>
      <c r="O3802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10">
        <f t="shared" si="238"/>
        <v>41982.403738425921</v>
      </c>
      <c r="T3802" s="11">
        <f t="shared" si="239"/>
        <v>42014.874305555553</v>
      </c>
      <c r="U3802" s="10">
        <v>41982.403738425921</v>
      </c>
    </row>
    <row r="3803" spans="1:21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6" t="s">
        <v>8307</v>
      </c>
      <c r="O3803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10">
        <f t="shared" si="238"/>
        <v>41975.342777777776</v>
      </c>
      <c r="T3803" s="11">
        <f t="shared" si="239"/>
        <v>42006.342777777776</v>
      </c>
      <c r="U3803" s="10">
        <v>41975.342777777776</v>
      </c>
    </row>
    <row r="3804" spans="1:21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6" t="s">
        <v>8307</v>
      </c>
      <c r="O3804">
        <f t="shared" si="236"/>
        <v>0</v>
      </c>
      <c r="P3804" t="str">
        <f t="shared" si="237"/>
        <v>0</v>
      </c>
      <c r="Q3804" t="s">
        <v>8317</v>
      </c>
      <c r="R3804" t="s">
        <v>8359</v>
      </c>
      <c r="S3804" s="10">
        <f t="shared" si="238"/>
        <v>42268.792893518512</v>
      </c>
      <c r="T3804" s="11">
        <f t="shared" si="239"/>
        <v>42298.792893518512</v>
      </c>
      <c r="U3804" s="10">
        <v>42268.792893518512</v>
      </c>
    </row>
    <row r="3805" spans="1:21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6" t="s">
        <v>8307</v>
      </c>
      <c r="O3805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42403.638518518514</v>
      </c>
      <c r="T3805" s="11">
        <f t="shared" si="239"/>
        <v>42433.638518518514</v>
      </c>
      <c r="U3805" s="10">
        <v>42403.638518518514</v>
      </c>
    </row>
    <row r="3806" spans="1:21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6" t="s">
        <v>8307</v>
      </c>
      <c r="O3806">
        <f t="shared" si="236"/>
        <v>0</v>
      </c>
      <c r="P3806" t="str">
        <f t="shared" si="237"/>
        <v>0</v>
      </c>
      <c r="Q3806" t="s">
        <v>8317</v>
      </c>
      <c r="R3806" t="s">
        <v>8359</v>
      </c>
      <c r="S3806" s="10">
        <f t="shared" si="238"/>
        <v>42526.676203703704</v>
      </c>
      <c r="T3806" s="11">
        <f t="shared" si="239"/>
        <v>42581.958333333336</v>
      </c>
      <c r="U3806" s="10">
        <v>42526.676203703704</v>
      </c>
    </row>
    <row r="3807" spans="1:21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6" t="s">
        <v>8307</v>
      </c>
      <c r="O3807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41849.553703703699</v>
      </c>
      <c r="T3807" s="11">
        <f t="shared" si="239"/>
        <v>41909.553703703699</v>
      </c>
      <c r="U3807" s="10">
        <v>41849.553703703699</v>
      </c>
    </row>
    <row r="3808" spans="1:21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6" t="s">
        <v>8307</v>
      </c>
      <c r="O3808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41798.925706018512</v>
      </c>
      <c r="T3808" s="11">
        <f t="shared" si="239"/>
        <v>41818.925706018512</v>
      </c>
      <c r="U3808" s="10">
        <v>41798.925706018512</v>
      </c>
    </row>
    <row r="3809" spans="1:21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6" t="s">
        <v>8307</v>
      </c>
      <c r="O3809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10">
        <f t="shared" si="238"/>
        <v>42090.575682870367</v>
      </c>
      <c r="T3809" s="11">
        <f t="shared" si="239"/>
        <v>42097.575682870367</v>
      </c>
      <c r="U3809" s="10">
        <v>42090.575682870367</v>
      </c>
    </row>
    <row r="3810" spans="1:21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6" t="s">
        <v>8273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10">
        <f t="shared" si="238"/>
        <v>42059.12059027778</v>
      </c>
      <c r="T3810" s="11">
        <f t="shared" si="239"/>
        <v>42119.078923611109</v>
      </c>
      <c r="U3810" s="10">
        <v>42059.12059027778</v>
      </c>
    </row>
    <row r="3811" spans="1:21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6" t="s">
        <v>8273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10">
        <f t="shared" si="238"/>
        <v>41800.193368055552</v>
      </c>
      <c r="T3811" s="11">
        <f t="shared" si="239"/>
        <v>41850.625</v>
      </c>
      <c r="U3811" s="10">
        <v>41800.193368055552</v>
      </c>
    </row>
    <row r="3812" spans="1:21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6" t="s">
        <v>8273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10">
        <f t="shared" si="238"/>
        <v>42054.515717592592</v>
      </c>
      <c r="T3812" s="11">
        <f t="shared" si="239"/>
        <v>42084.474050925921</v>
      </c>
      <c r="U3812" s="10">
        <v>42054.515717592592</v>
      </c>
    </row>
    <row r="3813" spans="1:21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6" t="s">
        <v>8273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10">
        <f t="shared" si="238"/>
        <v>42487.293668981474</v>
      </c>
      <c r="T3813" s="11">
        <f t="shared" si="239"/>
        <v>42521.124999999993</v>
      </c>
      <c r="U3813" s="10">
        <v>42487.293668981474</v>
      </c>
    </row>
    <row r="3814" spans="1:21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6" t="s">
        <v>8273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10">
        <f t="shared" si="238"/>
        <v>42109.417916666665</v>
      </c>
      <c r="T3814" s="11">
        <f t="shared" si="239"/>
        <v>42155.832638888889</v>
      </c>
      <c r="U3814" s="10">
        <v>42109.417916666665</v>
      </c>
    </row>
    <row r="3815" spans="1:21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6" t="s">
        <v>8273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10">
        <f t="shared" si="238"/>
        <v>42496.942372685182</v>
      </c>
      <c r="T3815" s="11">
        <f t="shared" si="239"/>
        <v>42535.571527777771</v>
      </c>
      <c r="U3815" s="10">
        <v>42496.942372685182</v>
      </c>
    </row>
    <row r="3816" spans="1:21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6" t="s">
        <v>8273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10">
        <f t="shared" si="238"/>
        <v>42058.570740740739</v>
      </c>
      <c r="T3816" s="11">
        <f t="shared" si="239"/>
        <v>42094.832638888889</v>
      </c>
      <c r="U3816" s="10">
        <v>42058.570740740739</v>
      </c>
    </row>
    <row r="3817" spans="1:21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6" t="s">
        <v>8273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10">
        <f t="shared" si="238"/>
        <v>42206.926585648143</v>
      </c>
      <c r="T3817" s="11">
        <f t="shared" si="239"/>
        <v>42236.624999999993</v>
      </c>
      <c r="U3817" s="10">
        <v>42206.926585648143</v>
      </c>
    </row>
    <row r="3818" spans="1:21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6" t="s">
        <v>8273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10">
        <f t="shared" si="238"/>
        <v>41807.356747685182</v>
      </c>
      <c r="T3818" s="11">
        <f t="shared" si="239"/>
        <v>41837.356747685182</v>
      </c>
      <c r="U3818" s="10">
        <v>41807.356747685182</v>
      </c>
    </row>
    <row r="3819" spans="1:21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6" t="s">
        <v>8273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42284.363611111105</v>
      </c>
      <c r="T3819" s="11">
        <f t="shared" si="239"/>
        <v>42300.832638888889</v>
      </c>
      <c r="U3819" s="10">
        <v>42284.363611111105</v>
      </c>
    </row>
    <row r="3820" spans="1:21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6" t="s">
        <v>8273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42045.509050925924</v>
      </c>
      <c r="T3820" s="11">
        <f t="shared" si="239"/>
        <v>42075.467384259253</v>
      </c>
      <c r="U3820" s="10">
        <v>42045.509050925924</v>
      </c>
    </row>
    <row r="3821" spans="1:21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6" t="s">
        <v>8273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10">
        <f t="shared" si="238"/>
        <v>42183.876203703701</v>
      </c>
      <c r="T3821" s="11">
        <f t="shared" si="239"/>
        <v>42202.543055555558</v>
      </c>
      <c r="U3821" s="10">
        <v>42183.876203703701</v>
      </c>
    </row>
    <row r="3822" spans="1:21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6" t="s">
        <v>8273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42160.318483796298</v>
      </c>
      <c r="T3822" s="11">
        <f t="shared" si="239"/>
        <v>42190.318483796298</v>
      </c>
      <c r="U3822" s="10">
        <v>42160.318483796298</v>
      </c>
    </row>
    <row r="3823" spans="1:21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6" t="s">
        <v>8273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10">
        <f t="shared" si="238"/>
        <v>42340.847303240742</v>
      </c>
      <c r="T3823" s="11">
        <f t="shared" si="239"/>
        <v>42372.847303240742</v>
      </c>
      <c r="U3823" s="10">
        <v>42340.847303240742</v>
      </c>
    </row>
    <row r="3824" spans="1:21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6" t="s">
        <v>8273</v>
      </c>
      <c r="O382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10">
        <f t="shared" si="238"/>
        <v>42329.504826388882</v>
      </c>
      <c r="T3824" s="11">
        <f t="shared" si="239"/>
        <v>42388.624305555553</v>
      </c>
      <c r="U3824" s="10">
        <v>42329.504826388882</v>
      </c>
    </row>
    <row r="3825" spans="1:21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6" t="s">
        <v>8273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10">
        <f t="shared" si="238"/>
        <v>42170.576898148145</v>
      </c>
      <c r="T3825" s="11">
        <f t="shared" si="239"/>
        <v>42204.832638888889</v>
      </c>
      <c r="U3825" s="10">
        <v>42170.576898148145</v>
      </c>
    </row>
    <row r="3826" spans="1:21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6" t="s">
        <v>8273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10">
        <f t="shared" si="238"/>
        <v>42571.292858796289</v>
      </c>
      <c r="T3826" s="11">
        <f t="shared" si="239"/>
        <v>42583.236805555549</v>
      </c>
      <c r="U3826" s="10">
        <v>42571.292858796289</v>
      </c>
    </row>
    <row r="3827" spans="1:21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6" t="s">
        <v>8273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10">
        <f t="shared" si="238"/>
        <v>42150.736273148148</v>
      </c>
      <c r="T3827" s="11">
        <f t="shared" si="239"/>
        <v>42171.736273148148</v>
      </c>
      <c r="U3827" s="10">
        <v>42150.736273148148</v>
      </c>
    </row>
    <row r="3828" spans="1:21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6" t="s">
        <v>8273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42101.090208333328</v>
      </c>
      <c r="T3828" s="11">
        <f t="shared" si="239"/>
        <v>42131.090208333328</v>
      </c>
      <c r="U3828" s="10">
        <v>42101.090208333328</v>
      </c>
    </row>
    <row r="3829" spans="1:21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6" t="s">
        <v>8273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10">
        <f t="shared" si="238"/>
        <v>42034.594918981478</v>
      </c>
      <c r="T3829" s="11">
        <f t="shared" si="239"/>
        <v>42089.666666666664</v>
      </c>
      <c r="U3829" s="10">
        <v>42034.594918981478</v>
      </c>
    </row>
    <row r="3830" spans="1:21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6" t="s">
        <v>8273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10">
        <f t="shared" si="238"/>
        <v>41944.194293981483</v>
      </c>
      <c r="T3830" s="11">
        <f t="shared" si="239"/>
        <v>42004.23596064814</v>
      </c>
      <c r="U3830" s="10">
        <v>41944.194293981483</v>
      </c>
    </row>
    <row r="3831" spans="1:21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6" t="s">
        <v>8273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10">
        <f t="shared" si="238"/>
        <v>42593.532071759262</v>
      </c>
      <c r="T3831" s="11">
        <f t="shared" si="239"/>
        <v>42613.532071759262</v>
      </c>
      <c r="U3831" s="10">
        <v>42593.532071759262</v>
      </c>
    </row>
    <row r="3832" spans="1:21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6" t="s">
        <v>8273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42503.407534722217</v>
      </c>
      <c r="T3832" s="11">
        <f t="shared" si="239"/>
        <v>42517.407534722217</v>
      </c>
      <c r="U3832" s="10">
        <v>42503.407534722217</v>
      </c>
    </row>
    <row r="3833" spans="1:21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6" t="s">
        <v>8273</v>
      </c>
      <c r="O3833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10">
        <f t="shared" si="238"/>
        <v>41927.515567129631</v>
      </c>
      <c r="T3833" s="11">
        <f t="shared" si="239"/>
        <v>41948.557233796295</v>
      </c>
      <c r="U3833" s="10">
        <v>41927.515567129631</v>
      </c>
    </row>
    <row r="3834" spans="1:21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6" t="s">
        <v>8273</v>
      </c>
      <c r="O383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10">
        <f t="shared" si="238"/>
        <v>42374.781655092585</v>
      </c>
      <c r="T3834" s="11">
        <f t="shared" si="239"/>
        <v>42419.781655092585</v>
      </c>
      <c r="U3834" s="10">
        <v>42374.781655092585</v>
      </c>
    </row>
    <row r="3835" spans="1:21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6" t="s">
        <v>8273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41963.539027777777</v>
      </c>
      <c r="T3835" s="11">
        <f t="shared" si="239"/>
        <v>41974.464583333327</v>
      </c>
      <c r="U3835" s="10">
        <v>41963.539027777777</v>
      </c>
    </row>
    <row r="3836" spans="1:21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6" t="s">
        <v>8273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10">
        <f t="shared" si="238"/>
        <v>42143.111886574072</v>
      </c>
      <c r="T3836" s="11">
        <f t="shared" si="239"/>
        <v>42173.111886574072</v>
      </c>
      <c r="U3836" s="10">
        <v>42143.111886574072</v>
      </c>
    </row>
    <row r="3837" spans="1:21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6" t="s">
        <v>8273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42460.608888888884</v>
      </c>
      <c r="T3837" s="11">
        <f t="shared" si="239"/>
        <v>42481.608888888884</v>
      </c>
      <c r="U3837" s="10">
        <v>42460.608888888884</v>
      </c>
    </row>
    <row r="3838" spans="1:21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6" t="s">
        <v>8273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10">
        <f t="shared" si="238"/>
        <v>42553.593194444438</v>
      </c>
      <c r="T3838" s="11">
        <f t="shared" si="239"/>
        <v>42584.839583333327</v>
      </c>
      <c r="U3838" s="10">
        <v>42553.593194444438</v>
      </c>
    </row>
    <row r="3839" spans="1:21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6" t="s">
        <v>8273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10">
        <f t="shared" si="238"/>
        <v>42152.432384259257</v>
      </c>
      <c r="T3839" s="11">
        <f t="shared" si="239"/>
        <v>42188.432384259257</v>
      </c>
      <c r="U3839" s="10">
        <v>42152.432384259257</v>
      </c>
    </row>
    <row r="3840" spans="1:21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6" t="s">
        <v>8273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42116.377418981479</v>
      </c>
      <c r="T3840" s="11">
        <f t="shared" si="239"/>
        <v>42146.377418981479</v>
      </c>
      <c r="U3840" s="10">
        <v>42116.377418981479</v>
      </c>
    </row>
    <row r="3841" spans="1:21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6" t="s">
        <v>8273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10">
        <f t="shared" si="238"/>
        <v>42154.809305555558</v>
      </c>
      <c r="T3841" s="11">
        <f t="shared" si="239"/>
        <v>42214.809305555558</v>
      </c>
      <c r="U3841" s="10">
        <v>42154.809305555558</v>
      </c>
    </row>
    <row r="3842" spans="1:21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6" t="s">
        <v>8273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10">
        <f t="shared" si="238"/>
        <v>42432.368391203701</v>
      </c>
      <c r="T3842" s="11">
        <f t="shared" si="239"/>
        <v>42457.32672453703</v>
      </c>
      <c r="U3842" s="10">
        <v>42432.368391203701</v>
      </c>
    </row>
    <row r="3843" spans="1:21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6" t="s">
        <v>8273</v>
      </c>
      <c r="O3843">
        <f t="shared" ref="O3843:O3906" si="240">(E3843/D3843)*100</f>
        <v>8.7200000000000006</v>
      </c>
      <c r="P3843">
        <f t="shared" ref="P3843:P3906" si="241">IFERROR(E3843/L3843,"0")</f>
        <v>25.647058823529413</v>
      </c>
      <c r="Q3843" t="s">
        <v>8317</v>
      </c>
      <c r="R3843" t="s">
        <v>8318</v>
      </c>
      <c r="S3843" s="10">
        <f t="shared" ref="S3843:S3906" si="242">(J3843/86400)+25569+(-8/24)</f>
        <v>41780.45239583333</v>
      </c>
      <c r="T3843" s="11">
        <f t="shared" ref="T3843:T3906" si="243">(I3843/86400)+25569+(-8/24)</f>
        <v>41840.45239583333</v>
      </c>
      <c r="U3843" s="10">
        <v>41780.45239583333</v>
      </c>
    </row>
    <row r="3844" spans="1:21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6" t="s">
        <v>8273</v>
      </c>
      <c r="O3844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10">
        <f t="shared" si="242"/>
        <v>41740.160324074073</v>
      </c>
      <c r="T3844" s="11">
        <f t="shared" si="243"/>
        <v>41770.160324074073</v>
      </c>
      <c r="U3844" s="10">
        <v>41740.160324074073</v>
      </c>
    </row>
    <row r="3845" spans="1:21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6" t="s">
        <v>8273</v>
      </c>
      <c r="O384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10">
        <f t="shared" si="242"/>
        <v>41765.739166666666</v>
      </c>
      <c r="T3845" s="11">
        <f t="shared" si="243"/>
        <v>41790.739166666666</v>
      </c>
      <c r="U3845" s="10">
        <v>41765.739166666666</v>
      </c>
    </row>
    <row r="3846" spans="1:21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6" t="s">
        <v>8273</v>
      </c>
      <c r="O3846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41766.283958333333</v>
      </c>
      <c r="T3846" s="11">
        <f t="shared" si="243"/>
        <v>41792.957638888889</v>
      </c>
      <c r="U3846" s="10">
        <v>41766.283958333333</v>
      </c>
    </row>
    <row r="3847" spans="1:21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6" t="s">
        <v>8273</v>
      </c>
      <c r="O3847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10">
        <f t="shared" si="242"/>
        <v>42248.293680555558</v>
      </c>
      <c r="T3847" s="11">
        <f t="shared" si="243"/>
        <v>42278.293680555558</v>
      </c>
      <c r="U3847" s="10">
        <v>42248.293680555558</v>
      </c>
    </row>
    <row r="3848" spans="1:21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6" t="s">
        <v>8273</v>
      </c>
      <c r="O3848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10">
        <f t="shared" si="242"/>
        <v>41884.88821759259</v>
      </c>
      <c r="T3848" s="11">
        <f t="shared" si="243"/>
        <v>41915.957638888889</v>
      </c>
      <c r="U3848" s="10">
        <v>41884.88821759259</v>
      </c>
    </row>
    <row r="3849" spans="1:21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6" t="s">
        <v>8273</v>
      </c>
      <c r="O3849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10">
        <f t="shared" si="242"/>
        <v>42158.891099537032</v>
      </c>
      <c r="T3849" s="11">
        <f t="shared" si="243"/>
        <v>42203.891099537032</v>
      </c>
      <c r="U3849" s="10">
        <v>42158.891099537032</v>
      </c>
    </row>
    <row r="3850" spans="1:21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6" t="s">
        <v>8273</v>
      </c>
      <c r="O3850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10">
        <f t="shared" si="242"/>
        <v>42265.483668981477</v>
      </c>
      <c r="T3850" s="11">
        <f t="shared" si="243"/>
        <v>42295.483668981477</v>
      </c>
      <c r="U3850" s="10">
        <v>42265.483668981477</v>
      </c>
    </row>
    <row r="3851" spans="1:21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6" t="s">
        <v>8273</v>
      </c>
      <c r="O3851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10">
        <f t="shared" si="242"/>
        <v>42136.433842592589</v>
      </c>
      <c r="T3851" s="11">
        <f t="shared" si="243"/>
        <v>42166.433842592589</v>
      </c>
      <c r="U3851" s="10">
        <v>42136.433842592589</v>
      </c>
    </row>
    <row r="3852" spans="1:21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6" t="s">
        <v>8273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41974.791006944441</v>
      </c>
      <c r="T3852" s="11">
        <f t="shared" si="243"/>
        <v>42004.791006944441</v>
      </c>
      <c r="U3852" s="10">
        <v>41974.791006944441</v>
      </c>
    </row>
    <row r="3853" spans="1:21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6" t="s">
        <v>8273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42172.10623842592</v>
      </c>
      <c r="T3853" s="11">
        <f t="shared" si="243"/>
        <v>42202.10623842592</v>
      </c>
      <c r="U3853" s="10">
        <v>42172.10623842592</v>
      </c>
    </row>
    <row r="3854" spans="1:21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6" t="s">
        <v>8273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42064.857361111113</v>
      </c>
      <c r="T3854" s="11">
        <f t="shared" si="243"/>
        <v>42089.815694444442</v>
      </c>
      <c r="U3854" s="10">
        <v>42064.857361111113</v>
      </c>
    </row>
    <row r="3855" spans="1:21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6" t="s">
        <v>8273</v>
      </c>
      <c r="O385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41848.506689814814</v>
      </c>
      <c r="T3855" s="11">
        <f t="shared" si="243"/>
        <v>41883.506689814814</v>
      </c>
      <c r="U3855" s="10">
        <v>41848.506689814814</v>
      </c>
    </row>
    <row r="3856" spans="1:21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6" t="s">
        <v>8273</v>
      </c>
      <c r="O385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42103.55159722222</v>
      </c>
      <c r="T3856" s="11">
        <f t="shared" si="243"/>
        <v>42133.55159722222</v>
      </c>
      <c r="U3856" s="10">
        <v>42103.55159722222</v>
      </c>
    </row>
    <row r="3857" spans="1:21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6" t="s">
        <v>8273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42059.637395833335</v>
      </c>
      <c r="T3857" s="11">
        <f t="shared" si="243"/>
        <v>42089.595729166664</v>
      </c>
      <c r="U3857" s="10">
        <v>42059.637395833335</v>
      </c>
    </row>
    <row r="3858" spans="1:21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6" t="s">
        <v>8273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42041.409756944442</v>
      </c>
      <c r="T3858" s="11">
        <f t="shared" si="243"/>
        <v>42071.368090277778</v>
      </c>
      <c r="U3858" s="10">
        <v>42041.409756944442</v>
      </c>
    </row>
    <row r="3859" spans="1:21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6" t="s">
        <v>8273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41829.403819444444</v>
      </c>
      <c r="T3859" s="11">
        <f t="shared" si="243"/>
        <v>41852.383333333331</v>
      </c>
      <c r="U3859" s="10">
        <v>41829.403819444444</v>
      </c>
    </row>
    <row r="3860" spans="1:21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6" t="s">
        <v>8273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42128.097731481474</v>
      </c>
      <c r="T3860" s="11">
        <f t="shared" si="243"/>
        <v>42146.541666666664</v>
      </c>
      <c r="U3860" s="10">
        <v>42128.097731481474</v>
      </c>
    </row>
    <row r="3861" spans="1:21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6" t="s">
        <v>8273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41789.560266203705</v>
      </c>
      <c r="T3861" s="11">
        <f t="shared" si="243"/>
        <v>41815.541666666664</v>
      </c>
      <c r="U3861" s="10">
        <v>41789.560266203705</v>
      </c>
    </row>
    <row r="3862" spans="1:21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6" t="s">
        <v>8273</v>
      </c>
      <c r="O3862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10">
        <f t="shared" si="242"/>
        <v>41833.327662037038</v>
      </c>
      <c r="T3862" s="11">
        <f t="shared" si="243"/>
        <v>41863.327662037038</v>
      </c>
      <c r="U3862" s="10">
        <v>41833.327662037038</v>
      </c>
    </row>
    <row r="3863" spans="1:2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6" t="s">
        <v>8273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41914.256678240738</v>
      </c>
      <c r="T3863" s="11">
        <f t="shared" si="243"/>
        <v>41955.574305555558</v>
      </c>
      <c r="U3863" s="10">
        <v>41914.256678240738</v>
      </c>
    </row>
    <row r="3864" spans="1:21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6" t="s">
        <v>8273</v>
      </c>
      <c r="O3864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42610.927731481475</v>
      </c>
      <c r="T3864" s="11">
        <f t="shared" si="243"/>
        <v>42625.374305555553</v>
      </c>
      <c r="U3864" s="10">
        <v>42610.927731481475</v>
      </c>
    </row>
    <row r="3865" spans="1:21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6" t="s">
        <v>8273</v>
      </c>
      <c r="O3865">
        <f t="shared" si="240"/>
        <v>0</v>
      </c>
      <c r="P3865" t="str">
        <f t="shared" si="241"/>
        <v>0</v>
      </c>
      <c r="Q3865" t="s">
        <v>8317</v>
      </c>
      <c r="R3865" t="s">
        <v>8318</v>
      </c>
      <c r="S3865" s="10">
        <f t="shared" si="242"/>
        <v>42253.299826388888</v>
      </c>
      <c r="T3865" s="11">
        <f t="shared" si="243"/>
        <v>42313.341493055552</v>
      </c>
      <c r="U3865" s="10">
        <v>42253.299826388888</v>
      </c>
    </row>
    <row r="3866" spans="1:21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6" t="s">
        <v>8273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42295.558495370373</v>
      </c>
      <c r="T3866" s="11">
        <f t="shared" si="243"/>
        <v>42325.60016203703</v>
      </c>
      <c r="U3866" s="10">
        <v>42295.558495370373</v>
      </c>
    </row>
    <row r="3867" spans="1:21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6" t="s">
        <v>8273</v>
      </c>
      <c r="O3867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10">
        <f t="shared" si="242"/>
        <v>41841.31826388889</v>
      </c>
      <c r="T3867" s="11">
        <f t="shared" si="243"/>
        <v>41880.895833333328</v>
      </c>
      <c r="U3867" s="10">
        <v>41841.31826388889</v>
      </c>
    </row>
    <row r="3868" spans="1:21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6" t="s">
        <v>8273</v>
      </c>
      <c r="O3868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42402.613668981481</v>
      </c>
      <c r="T3868" s="11">
        <f t="shared" si="243"/>
        <v>42451.811805555553</v>
      </c>
      <c r="U3868" s="10">
        <v>42402.613668981481</v>
      </c>
    </row>
    <row r="3869" spans="1:21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6" t="s">
        <v>8273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42509.480775462966</v>
      </c>
      <c r="T3869" s="11">
        <f t="shared" si="243"/>
        <v>42539.480775462966</v>
      </c>
      <c r="U3869" s="10">
        <v>42509.480775462966</v>
      </c>
    </row>
    <row r="3870" spans="1:2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6" t="s">
        <v>8307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41865.32644675926</v>
      </c>
      <c r="T3870" s="11">
        <f t="shared" si="243"/>
        <v>41890.32644675926</v>
      </c>
      <c r="U3870" s="10">
        <v>41865.32644675926</v>
      </c>
    </row>
    <row r="3871" spans="1:21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6" t="s">
        <v>8307</v>
      </c>
      <c r="O3871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10">
        <f t="shared" si="242"/>
        <v>42047.391111111108</v>
      </c>
      <c r="T3871" s="11">
        <f t="shared" si="243"/>
        <v>42076.799305555549</v>
      </c>
      <c r="U3871" s="10">
        <v>42047.391111111108</v>
      </c>
    </row>
    <row r="3872" spans="1:21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6" t="s">
        <v>8307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41792.838865740741</v>
      </c>
      <c r="T3872" s="11">
        <f t="shared" si="243"/>
        <v>41822.838865740741</v>
      </c>
      <c r="U3872" s="10">
        <v>41792.838865740741</v>
      </c>
    </row>
    <row r="3873" spans="1:21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6" t="s">
        <v>8307</v>
      </c>
      <c r="O3873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10">
        <f t="shared" si="242"/>
        <v>42763.447337962956</v>
      </c>
      <c r="T3873" s="11">
        <f t="shared" si="243"/>
        <v>42823.405671296299</v>
      </c>
      <c r="U3873" s="10">
        <v>42763.447337962956</v>
      </c>
    </row>
    <row r="3874" spans="1:21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6" t="s">
        <v>8307</v>
      </c>
      <c r="O3874">
        <f t="shared" si="240"/>
        <v>0</v>
      </c>
      <c r="P3874" t="str">
        <f t="shared" si="241"/>
        <v>0</v>
      </c>
      <c r="Q3874" t="s">
        <v>8317</v>
      </c>
      <c r="R3874" t="s">
        <v>8359</v>
      </c>
      <c r="S3874" s="10">
        <f t="shared" si="242"/>
        <v>42179.8124537037</v>
      </c>
      <c r="T3874" s="11">
        <f t="shared" si="243"/>
        <v>42229.8124537037</v>
      </c>
      <c r="U3874" s="10">
        <v>42179.8124537037</v>
      </c>
    </row>
    <row r="3875" spans="1:21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6" t="s">
        <v>8307</v>
      </c>
      <c r="O3875">
        <f t="shared" si="240"/>
        <v>0</v>
      </c>
      <c r="P3875" t="str">
        <f t="shared" si="241"/>
        <v>0</v>
      </c>
      <c r="Q3875" t="s">
        <v>8317</v>
      </c>
      <c r="R3875" t="s">
        <v>8359</v>
      </c>
      <c r="S3875" s="10">
        <f t="shared" si="242"/>
        <v>42255.362673611111</v>
      </c>
      <c r="T3875" s="11">
        <f t="shared" si="243"/>
        <v>42285.362673611111</v>
      </c>
      <c r="U3875" s="10">
        <v>42255.362673611111</v>
      </c>
    </row>
    <row r="3876" spans="1:21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6" t="s">
        <v>8307</v>
      </c>
      <c r="O3876">
        <f t="shared" si="240"/>
        <v>0</v>
      </c>
      <c r="P3876" t="str">
        <f t="shared" si="241"/>
        <v>0</v>
      </c>
      <c r="Q3876" t="s">
        <v>8317</v>
      </c>
      <c r="R3876" t="s">
        <v>8359</v>
      </c>
      <c r="S3876" s="10">
        <f t="shared" si="242"/>
        <v>42006.683124999996</v>
      </c>
      <c r="T3876" s="11">
        <f t="shared" si="243"/>
        <v>42027.708333333336</v>
      </c>
      <c r="U3876" s="10">
        <v>42006.683124999996</v>
      </c>
    </row>
    <row r="3877" spans="1:21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6" t="s">
        <v>8307</v>
      </c>
      <c r="O3877">
        <f t="shared" si="240"/>
        <v>0</v>
      </c>
      <c r="P3877" t="str">
        <f t="shared" si="241"/>
        <v>0</v>
      </c>
      <c r="Q3877" t="s">
        <v>8317</v>
      </c>
      <c r="R3877" t="s">
        <v>8359</v>
      </c>
      <c r="S3877" s="10">
        <f t="shared" si="242"/>
        <v>42615.013483796291</v>
      </c>
      <c r="T3877" s="11">
        <f t="shared" si="243"/>
        <v>42616.083333333336</v>
      </c>
      <c r="U3877" s="10">
        <v>42615.013483796291</v>
      </c>
    </row>
    <row r="3878" spans="1:21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6" t="s">
        <v>8307</v>
      </c>
      <c r="O3878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10">
        <f t="shared" si="242"/>
        <v>42372.290833333333</v>
      </c>
      <c r="T3878" s="11">
        <f t="shared" si="243"/>
        <v>42402.290833333333</v>
      </c>
      <c r="U3878" s="10">
        <v>42372.290833333333</v>
      </c>
    </row>
    <row r="3879" spans="1:21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6" t="s">
        <v>8307</v>
      </c>
      <c r="O3879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10">
        <f t="shared" si="242"/>
        <v>42682.344351851854</v>
      </c>
      <c r="T3879" s="11">
        <f t="shared" si="243"/>
        <v>42712.344351851854</v>
      </c>
      <c r="U3879" s="10">
        <v>42682.344351851854</v>
      </c>
    </row>
    <row r="3880" spans="1:21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6" t="s">
        <v>8307</v>
      </c>
      <c r="O3880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42154.485486111109</v>
      </c>
      <c r="T3880" s="11">
        <f t="shared" si="243"/>
        <v>42184.832638888889</v>
      </c>
      <c r="U3880" s="10">
        <v>42154.485486111109</v>
      </c>
    </row>
    <row r="3881" spans="1:21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6" t="s">
        <v>8307</v>
      </c>
      <c r="O3881">
        <f t="shared" si="240"/>
        <v>0</v>
      </c>
      <c r="P3881" t="str">
        <f t="shared" si="241"/>
        <v>0</v>
      </c>
      <c r="Q3881" t="s">
        <v>8317</v>
      </c>
      <c r="R3881" t="s">
        <v>8359</v>
      </c>
      <c r="S3881" s="10">
        <f t="shared" si="242"/>
        <v>41999.527731481481</v>
      </c>
      <c r="T3881" s="11">
        <f t="shared" si="243"/>
        <v>42029.527731481481</v>
      </c>
      <c r="U3881" s="10">
        <v>41999.527731481481</v>
      </c>
    </row>
    <row r="3882" spans="1:21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6" t="s">
        <v>8307</v>
      </c>
      <c r="O3882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10">
        <f t="shared" si="242"/>
        <v>41815.481712962959</v>
      </c>
      <c r="T3882" s="11">
        <f t="shared" si="243"/>
        <v>41850.625</v>
      </c>
      <c r="U3882" s="10">
        <v>41815.481712962959</v>
      </c>
    </row>
    <row r="3883" spans="1:21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6" t="s">
        <v>8307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42755.685173611106</v>
      </c>
      <c r="T3883" s="11">
        <f t="shared" si="243"/>
        <v>42785.685173611106</v>
      </c>
      <c r="U3883" s="10">
        <v>42755.685173611106</v>
      </c>
    </row>
    <row r="3884" spans="1:21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6" t="s">
        <v>8307</v>
      </c>
      <c r="O3884">
        <f t="shared" si="240"/>
        <v>0</v>
      </c>
      <c r="P3884" t="str">
        <f t="shared" si="241"/>
        <v>0</v>
      </c>
      <c r="Q3884" t="s">
        <v>8317</v>
      </c>
      <c r="R3884" t="s">
        <v>8359</v>
      </c>
      <c r="S3884" s="10">
        <f t="shared" si="242"/>
        <v>42373.65011574074</v>
      </c>
      <c r="T3884" s="11">
        <f t="shared" si="243"/>
        <v>42400.627083333333</v>
      </c>
      <c r="U3884" s="10">
        <v>42373.65011574074</v>
      </c>
    </row>
    <row r="3885" spans="1:21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6" t="s">
        <v>8307</v>
      </c>
      <c r="O3885">
        <f t="shared" si="240"/>
        <v>0</v>
      </c>
      <c r="P3885" t="str">
        <f t="shared" si="241"/>
        <v>0</v>
      </c>
      <c r="Q3885" t="s">
        <v>8317</v>
      </c>
      <c r="R3885" t="s">
        <v>8359</v>
      </c>
      <c r="S3885" s="10">
        <f t="shared" si="242"/>
        <v>41854.269317129627</v>
      </c>
      <c r="T3885" s="11">
        <f t="shared" si="243"/>
        <v>41884.269317129627</v>
      </c>
      <c r="U3885" s="10">
        <v>41854.269317129627</v>
      </c>
    </row>
    <row r="3886" spans="1:21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6" t="s">
        <v>8307</v>
      </c>
      <c r="O3886">
        <f t="shared" si="240"/>
        <v>0</v>
      </c>
      <c r="P3886" t="str">
        <f t="shared" si="241"/>
        <v>0</v>
      </c>
      <c r="Q3886" t="s">
        <v>8317</v>
      </c>
      <c r="R3886" t="s">
        <v>8359</v>
      </c>
      <c r="S3886" s="10">
        <f t="shared" si="242"/>
        <v>42065.458240740736</v>
      </c>
      <c r="T3886" s="11">
        <f t="shared" si="243"/>
        <v>42090.416574074072</v>
      </c>
      <c r="U3886" s="10">
        <v>42065.458240740736</v>
      </c>
    </row>
    <row r="3887" spans="1:21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6" t="s">
        <v>8307</v>
      </c>
      <c r="O3887">
        <f t="shared" si="240"/>
        <v>0</v>
      </c>
      <c r="P3887" t="str">
        <f t="shared" si="241"/>
        <v>0</v>
      </c>
      <c r="Q3887" t="s">
        <v>8317</v>
      </c>
      <c r="R3887" t="s">
        <v>8359</v>
      </c>
      <c r="S3887" s="10">
        <f t="shared" si="242"/>
        <v>42469.617951388886</v>
      </c>
      <c r="T3887" s="11">
        <f t="shared" si="243"/>
        <v>42499.617951388886</v>
      </c>
      <c r="U3887" s="10">
        <v>42469.617951388886</v>
      </c>
    </row>
    <row r="3888" spans="1:2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6" t="s">
        <v>8307</v>
      </c>
      <c r="O3888">
        <f t="shared" si="240"/>
        <v>0</v>
      </c>
      <c r="P3888" t="str">
        <f t="shared" si="241"/>
        <v>0</v>
      </c>
      <c r="Q3888" t="s">
        <v>8317</v>
      </c>
      <c r="R3888" t="s">
        <v>8359</v>
      </c>
      <c r="S3888" s="10">
        <f t="shared" si="242"/>
        <v>41953.894699074073</v>
      </c>
      <c r="T3888" s="11">
        <f t="shared" si="243"/>
        <v>41983.894699074073</v>
      </c>
      <c r="U3888" s="10">
        <v>41953.894699074073</v>
      </c>
    </row>
    <row r="3889" spans="1:21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6" t="s">
        <v>8307</v>
      </c>
      <c r="O3889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42079.524641203701</v>
      </c>
      <c r="T3889" s="11">
        <f t="shared" si="243"/>
        <v>42125.583333333336</v>
      </c>
      <c r="U3889" s="10">
        <v>42079.524641203701</v>
      </c>
    </row>
    <row r="3890" spans="1:21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6" t="s">
        <v>8273</v>
      </c>
      <c r="O3890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10">
        <f t="shared" si="242"/>
        <v>42762.212476851848</v>
      </c>
      <c r="T3890" s="11">
        <f t="shared" si="243"/>
        <v>42792.212476851848</v>
      </c>
      <c r="U3890" s="10">
        <v>42762.212476851848</v>
      </c>
    </row>
    <row r="3891" spans="1:21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6" t="s">
        <v>8273</v>
      </c>
      <c r="O3891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10">
        <f t="shared" si="242"/>
        <v>41976.671643518515</v>
      </c>
      <c r="T3891" s="11">
        <f t="shared" si="243"/>
        <v>42008.643055555549</v>
      </c>
      <c r="U3891" s="10">
        <v>41976.671643518515</v>
      </c>
    </row>
    <row r="3892" spans="1:21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6" t="s">
        <v>8273</v>
      </c>
      <c r="O3892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42171.42527777778</v>
      </c>
      <c r="T3892" s="11">
        <f t="shared" si="243"/>
        <v>42231.42527777778</v>
      </c>
      <c r="U3892" s="10">
        <v>42171.42527777778</v>
      </c>
    </row>
    <row r="3893" spans="1:21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6" t="s">
        <v>8273</v>
      </c>
      <c r="O3893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10">
        <f t="shared" si="242"/>
        <v>42055.799120370364</v>
      </c>
      <c r="T3893" s="11">
        <f t="shared" si="243"/>
        <v>42085.874305555553</v>
      </c>
      <c r="U3893" s="10">
        <v>42055.799120370364</v>
      </c>
    </row>
    <row r="3894" spans="1:21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6" t="s">
        <v>8273</v>
      </c>
      <c r="O3894">
        <f t="shared" si="240"/>
        <v>0</v>
      </c>
      <c r="P3894" t="str">
        <f t="shared" si="241"/>
        <v>0</v>
      </c>
      <c r="Q3894" t="s">
        <v>8317</v>
      </c>
      <c r="R3894" t="s">
        <v>8318</v>
      </c>
      <c r="S3894" s="10">
        <f t="shared" si="242"/>
        <v>41867.318946759253</v>
      </c>
      <c r="T3894" s="11">
        <f t="shared" si="243"/>
        <v>41874.958333333328</v>
      </c>
      <c r="U3894" s="10">
        <v>41867.318946759253</v>
      </c>
    </row>
    <row r="3895" spans="1:21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6" t="s">
        <v>8273</v>
      </c>
      <c r="O389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10">
        <f t="shared" si="242"/>
        <v>41779.324537037035</v>
      </c>
      <c r="T3895" s="11">
        <f t="shared" si="243"/>
        <v>41820.916666666664</v>
      </c>
      <c r="U3895" s="10">
        <v>41779.324537037035</v>
      </c>
    </row>
    <row r="3896" spans="1:21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6" t="s">
        <v>8273</v>
      </c>
      <c r="O3896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10">
        <f t="shared" si="242"/>
        <v>42679.625138888885</v>
      </c>
      <c r="T3896" s="11">
        <f t="shared" si="243"/>
        <v>42709.874305555553</v>
      </c>
      <c r="U3896" s="10">
        <v>42679.625138888885</v>
      </c>
    </row>
    <row r="3897" spans="1:21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6" t="s">
        <v>8273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42031.916875000003</v>
      </c>
      <c r="T3897" s="11">
        <f t="shared" si="243"/>
        <v>42062.916875000003</v>
      </c>
      <c r="U3897" s="10">
        <v>42031.916875000003</v>
      </c>
    </row>
    <row r="3898" spans="1:21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6" t="s">
        <v>8273</v>
      </c>
      <c r="O3898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41792.858541666668</v>
      </c>
      <c r="T3898" s="11">
        <f t="shared" si="243"/>
        <v>41806.858541666668</v>
      </c>
      <c r="U3898" s="10">
        <v>41792.858541666668</v>
      </c>
    </row>
    <row r="3899" spans="1:21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6" t="s">
        <v>8273</v>
      </c>
      <c r="O3899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41982.540312499994</v>
      </c>
      <c r="T3899" s="11">
        <f t="shared" si="243"/>
        <v>42012.540312499994</v>
      </c>
      <c r="U3899" s="10">
        <v>41982.540312499994</v>
      </c>
    </row>
    <row r="3900" spans="1:21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6" t="s">
        <v>8273</v>
      </c>
      <c r="O3900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10">
        <f t="shared" si="242"/>
        <v>42193.148958333331</v>
      </c>
      <c r="T3900" s="11">
        <f t="shared" si="243"/>
        <v>42233.333333333336</v>
      </c>
      <c r="U3900" s="10">
        <v>42193.148958333331</v>
      </c>
    </row>
    <row r="3901" spans="1:21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6" t="s">
        <v>8273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41843.441678240742</v>
      </c>
      <c r="T3901" s="11">
        <f t="shared" si="243"/>
        <v>41863.441678240742</v>
      </c>
      <c r="U3901" s="10">
        <v>41843.441678240742</v>
      </c>
    </row>
    <row r="3902" spans="1:21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6" t="s">
        <v>8273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42135.759155092594</v>
      </c>
      <c r="T3902" s="11">
        <f t="shared" si="243"/>
        <v>42165.759155092594</v>
      </c>
      <c r="U3902" s="10">
        <v>42135.759155092594</v>
      </c>
    </row>
    <row r="3903" spans="1:21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6" t="s">
        <v>8273</v>
      </c>
      <c r="O3903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42317.493043981478</v>
      </c>
      <c r="T3903" s="11">
        <f t="shared" si="243"/>
        <v>42357.493043981478</v>
      </c>
      <c r="U3903" s="10">
        <v>42317.493043981478</v>
      </c>
    </row>
    <row r="3904" spans="1:21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6" t="s">
        <v>8273</v>
      </c>
      <c r="O3904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10">
        <f t="shared" si="242"/>
        <v>42663.134745370371</v>
      </c>
      <c r="T3904" s="11">
        <f t="shared" si="243"/>
        <v>42688.176412037035</v>
      </c>
      <c r="U3904" s="10">
        <v>42663.134745370371</v>
      </c>
    </row>
    <row r="3905" spans="1:21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6" t="s">
        <v>8273</v>
      </c>
      <c r="O3905">
        <f t="shared" si="240"/>
        <v>0</v>
      </c>
      <c r="P3905" t="str">
        <f t="shared" si="241"/>
        <v>0</v>
      </c>
      <c r="Q3905" t="s">
        <v>8317</v>
      </c>
      <c r="R3905" t="s">
        <v>8318</v>
      </c>
      <c r="S3905" s="10">
        <f t="shared" si="242"/>
        <v>42185.677835648145</v>
      </c>
      <c r="T3905" s="11">
        <f t="shared" si="243"/>
        <v>42230.484722222223</v>
      </c>
      <c r="U3905" s="10">
        <v>42185.677835648145</v>
      </c>
    </row>
    <row r="3906" spans="1:2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6" t="s">
        <v>8273</v>
      </c>
      <c r="O390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42094.895833333336</v>
      </c>
      <c r="T3906" s="11">
        <f t="shared" si="243"/>
        <v>42108.87777777778</v>
      </c>
      <c r="U3906" s="10">
        <v>42094.895833333336</v>
      </c>
    </row>
    <row r="3907" spans="1:21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6" t="s">
        <v>8273</v>
      </c>
      <c r="O3907">
        <f t="shared" ref="O3907:O3970" si="244">(E3907/D3907)*100</f>
        <v>11.533333333333333</v>
      </c>
      <c r="P3907">
        <f t="shared" ref="P3907:P3970" si="245">IFERROR(E3907/L3907,"0")</f>
        <v>24.714285714285715</v>
      </c>
      <c r="Q3907" t="s">
        <v>8317</v>
      </c>
      <c r="R3907" t="s">
        <v>8318</v>
      </c>
      <c r="S3907" s="10">
        <f t="shared" ref="S3907:S3970" si="246">(J3907/86400)+25569+(-8/24)</f>
        <v>42124.290543981479</v>
      </c>
      <c r="T3907" s="11">
        <f t="shared" ref="T3907:T3970" si="247">(I3907/86400)+25569+(-8/24)</f>
        <v>42166.624999999993</v>
      </c>
      <c r="U3907" s="10">
        <v>42124.290543981479</v>
      </c>
    </row>
    <row r="3908" spans="1:21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6" t="s">
        <v>8273</v>
      </c>
      <c r="O3908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10">
        <f t="shared" si="246"/>
        <v>42143.584409722222</v>
      </c>
      <c r="T3908" s="11">
        <f t="shared" si="247"/>
        <v>42181.225694444445</v>
      </c>
      <c r="U3908" s="10">
        <v>42143.584409722222</v>
      </c>
    </row>
    <row r="3909" spans="1:21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6" t="s">
        <v>8273</v>
      </c>
      <c r="O3909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41906.486180555556</v>
      </c>
      <c r="T3909" s="11">
        <f t="shared" si="247"/>
        <v>41938.505555555552</v>
      </c>
      <c r="U3909" s="10">
        <v>41906.486180555556</v>
      </c>
    </row>
    <row r="3910" spans="1:21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6" t="s">
        <v>8273</v>
      </c>
      <c r="O3910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41833.802037037036</v>
      </c>
      <c r="T3910" s="11">
        <f t="shared" si="247"/>
        <v>41848.802037037036</v>
      </c>
      <c r="U3910" s="10">
        <v>41833.802037037036</v>
      </c>
    </row>
    <row r="3911" spans="1:21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6" t="s">
        <v>8273</v>
      </c>
      <c r="O3911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41863.025949074072</v>
      </c>
      <c r="T3911" s="11">
        <f t="shared" si="247"/>
        <v>41893.025949074072</v>
      </c>
      <c r="U3911" s="10">
        <v>41863.025949074072</v>
      </c>
    </row>
    <row r="3912" spans="1:21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6" t="s">
        <v>8273</v>
      </c>
      <c r="O3912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10">
        <f t="shared" si="246"/>
        <v>42224.423576388886</v>
      </c>
      <c r="T3912" s="11">
        <f t="shared" si="247"/>
        <v>42254.423576388886</v>
      </c>
      <c r="U3912" s="10">
        <v>42224.423576388886</v>
      </c>
    </row>
    <row r="3913" spans="1:21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6" t="s">
        <v>8273</v>
      </c>
      <c r="O3913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10">
        <f t="shared" si="246"/>
        <v>41939.478900462964</v>
      </c>
      <c r="T3913" s="11">
        <f t="shared" si="247"/>
        <v>41969.520567129628</v>
      </c>
      <c r="U3913" s="10">
        <v>41939.478900462964</v>
      </c>
    </row>
    <row r="3914" spans="1:21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6" t="s">
        <v>8273</v>
      </c>
      <c r="O3914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42058.936689814807</v>
      </c>
      <c r="T3914" s="11">
        <f t="shared" si="247"/>
        <v>42118.857638888883</v>
      </c>
      <c r="U3914" s="10">
        <v>42058.936689814807</v>
      </c>
    </row>
    <row r="3915" spans="1:21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6" t="s">
        <v>8273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10">
        <f t="shared" si="246"/>
        <v>42307.877881944441</v>
      </c>
      <c r="T3915" s="11">
        <f t="shared" si="247"/>
        <v>42337.919548611106</v>
      </c>
      <c r="U3915" s="10">
        <v>42307.877881944441</v>
      </c>
    </row>
    <row r="3916" spans="1:21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6" t="s">
        <v>8273</v>
      </c>
      <c r="O391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10">
        <f t="shared" si="246"/>
        <v>42114.485601851855</v>
      </c>
      <c r="T3916" s="11">
        <f t="shared" si="247"/>
        <v>42134.624305555553</v>
      </c>
      <c r="U3916" s="10">
        <v>42114.485601851855</v>
      </c>
    </row>
    <row r="3917" spans="1:21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6" t="s">
        <v>8273</v>
      </c>
      <c r="O3917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42492.651724537034</v>
      </c>
      <c r="T3917" s="11">
        <f t="shared" si="247"/>
        <v>42522.651724537034</v>
      </c>
      <c r="U3917" s="10">
        <v>42492.651724537034</v>
      </c>
    </row>
    <row r="3918" spans="1:21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6" t="s">
        <v>8273</v>
      </c>
      <c r="O3918">
        <f t="shared" si="244"/>
        <v>0</v>
      </c>
      <c r="P3918" t="str">
        <f t="shared" si="245"/>
        <v>0</v>
      </c>
      <c r="Q3918" t="s">
        <v>8317</v>
      </c>
      <c r="R3918" t="s">
        <v>8318</v>
      </c>
      <c r="S3918" s="10">
        <f t="shared" si="246"/>
        <v>42494.138333333329</v>
      </c>
      <c r="T3918" s="11">
        <f t="shared" si="247"/>
        <v>42524.138333333329</v>
      </c>
      <c r="U3918" s="10">
        <v>42494.138333333329</v>
      </c>
    </row>
    <row r="3919" spans="1:21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6" t="s">
        <v>8273</v>
      </c>
      <c r="O3919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41863.193993055553</v>
      </c>
      <c r="T3919" s="11">
        <f t="shared" si="247"/>
        <v>41893.193993055553</v>
      </c>
      <c r="U3919" s="10">
        <v>41863.193993055553</v>
      </c>
    </row>
    <row r="3920" spans="1:21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6" t="s">
        <v>8273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41843.331284722219</v>
      </c>
      <c r="T3920" s="11">
        <f t="shared" si="247"/>
        <v>41855.333333333328</v>
      </c>
      <c r="U3920" s="10">
        <v>41843.331284722219</v>
      </c>
    </row>
    <row r="3921" spans="1:21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6" t="s">
        <v>8273</v>
      </c>
      <c r="O3921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42358.351539351854</v>
      </c>
      <c r="T3921" s="11">
        <f t="shared" si="247"/>
        <v>42386.666666666664</v>
      </c>
      <c r="U3921" s="10">
        <v>42358.351539351854</v>
      </c>
    </row>
    <row r="3922" spans="1:21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6" t="s">
        <v>8273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42657.053935185184</v>
      </c>
      <c r="T3922" s="11">
        <f t="shared" si="247"/>
        <v>42687.095601851848</v>
      </c>
      <c r="U3922" s="10">
        <v>42657.053935185184</v>
      </c>
    </row>
    <row r="3923" spans="1:21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6" t="s">
        <v>8273</v>
      </c>
      <c r="O3923">
        <f t="shared" si="244"/>
        <v>0</v>
      </c>
      <c r="P3923" t="str">
        <f t="shared" si="245"/>
        <v>0</v>
      </c>
      <c r="Q3923" t="s">
        <v>8317</v>
      </c>
      <c r="R3923" t="s">
        <v>8318</v>
      </c>
      <c r="S3923" s="10">
        <f t="shared" si="246"/>
        <v>41926.208969907406</v>
      </c>
      <c r="T3923" s="11">
        <f t="shared" si="247"/>
        <v>41938.416666666664</v>
      </c>
      <c r="U3923" s="10">
        <v>41926.208969907406</v>
      </c>
    </row>
    <row r="3924" spans="1:21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6" t="s">
        <v>8273</v>
      </c>
      <c r="O3924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10">
        <f t="shared" si="246"/>
        <v>42020.435300925928</v>
      </c>
      <c r="T3924" s="11">
        <f t="shared" si="247"/>
        <v>42065.624999999993</v>
      </c>
      <c r="U3924" s="10">
        <v>42020.435300925928</v>
      </c>
    </row>
    <row r="3925" spans="1:21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6" t="s">
        <v>8273</v>
      </c>
      <c r="O3925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10">
        <f t="shared" si="246"/>
        <v>42075.646655092591</v>
      </c>
      <c r="T3925" s="11">
        <f t="shared" si="247"/>
        <v>42103.646655092591</v>
      </c>
      <c r="U3925" s="10">
        <v>42075.646655092591</v>
      </c>
    </row>
    <row r="3926" spans="1:21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6" t="s">
        <v>8273</v>
      </c>
      <c r="O392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41786.626412037032</v>
      </c>
      <c r="T3926" s="11">
        <f t="shared" si="247"/>
        <v>41816.626412037032</v>
      </c>
      <c r="U3926" s="10">
        <v>41786.626412037032</v>
      </c>
    </row>
    <row r="3927" spans="1:21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6" t="s">
        <v>8273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41820.537488425922</v>
      </c>
      <c r="T3927" s="11">
        <f t="shared" si="247"/>
        <v>41850.537488425922</v>
      </c>
      <c r="U3927" s="10">
        <v>41820.537488425922</v>
      </c>
    </row>
    <row r="3928" spans="1:21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6" t="s">
        <v>8273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41969.751712962963</v>
      </c>
      <c r="T3928" s="11">
        <f t="shared" si="247"/>
        <v>41999.751712962963</v>
      </c>
      <c r="U3928" s="10">
        <v>41969.751712962963</v>
      </c>
    </row>
    <row r="3929" spans="1:21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6" t="s">
        <v>8273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41829.934074074074</v>
      </c>
      <c r="T3929" s="11">
        <f t="shared" si="247"/>
        <v>41859.934074074074</v>
      </c>
      <c r="U3929" s="10">
        <v>41829.934074074074</v>
      </c>
    </row>
    <row r="3930" spans="1:21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6" t="s">
        <v>8273</v>
      </c>
      <c r="O3930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42265.349849537037</v>
      </c>
      <c r="T3930" s="11">
        <f t="shared" si="247"/>
        <v>42292.874305555553</v>
      </c>
      <c r="U3930" s="10">
        <v>42265.349849537037</v>
      </c>
    </row>
    <row r="3931" spans="1:21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6" t="s">
        <v>8273</v>
      </c>
      <c r="O3931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10">
        <f t="shared" si="246"/>
        <v>42601.493807870364</v>
      </c>
      <c r="T3931" s="11">
        <f t="shared" si="247"/>
        <v>42631.493807870364</v>
      </c>
      <c r="U3931" s="10">
        <v>42601.493807870364</v>
      </c>
    </row>
    <row r="3932" spans="1:21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6" t="s">
        <v>8273</v>
      </c>
      <c r="O3932">
        <f t="shared" si="244"/>
        <v>0</v>
      </c>
      <c r="P3932" t="str">
        <f t="shared" si="245"/>
        <v>0</v>
      </c>
      <c r="Q3932" t="s">
        <v>8317</v>
      </c>
      <c r="R3932" t="s">
        <v>8318</v>
      </c>
      <c r="S3932" s="10">
        <f t="shared" si="246"/>
        <v>42433.00541666666</v>
      </c>
      <c r="T3932" s="11">
        <f t="shared" si="247"/>
        <v>42460.916666666664</v>
      </c>
      <c r="U3932" s="10">
        <v>42433.00541666666</v>
      </c>
    </row>
    <row r="3933" spans="1:21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6" t="s">
        <v>8273</v>
      </c>
      <c r="O3933">
        <f t="shared" si="244"/>
        <v>0</v>
      </c>
      <c r="P3933" t="str">
        <f t="shared" si="245"/>
        <v>0</v>
      </c>
      <c r="Q3933" t="s">
        <v>8317</v>
      </c>
      <c r="R3933" t="s">
        <v>8318</v>
      </c>
      <c r="S3933" s="10">
        <f t="shared" si="246"/>
        <v>42227.818368055552</v>
      </c>
      <c r="T3933" s="11">
        <f t="shared" si="247"/>
        <v>42252.818368055552</v>
      </c>
      <c r="U3933" s="10">
        <v>42227.818368055552</v>
      </c>
    </row>
    <row r="3934" spans="1:21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6" t="s">
        <v>8273</v>
      </c>
      <c r="O3934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42414.835231481477</v>
      </c>
      <c r="T3934" s="11">
        <f t="shared" si="247"/>
        <v>42444.793564814812</v>
      </c>
      <c r="U3934" s="10">
        <v>42414.835231481477</v>
      </c>
    </row>
    <row r="3935" spans="1:21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6" t="s">
        <v>8273</v>
      </c>
      <c r="O3935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10">
        <f t="shared" si="246"/>
        <v>42538.634976851848</v>
      </c>
      <c r="T3935" s="11">
        <f t="shared" si="247"/>
        <v>42567.696527777771</v>
      </c>
      <c r="U3935" s="10">
        <v>42538.634976851848</v>
      </c>
    </row>
    <row r="3936" spans="1:21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6" t="s">
        <v>8273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10">
        <f t="shared" si="246"/>
        <v>42233.338414351849</v>
      </c>
      <c r="T3936" s="11">
        <f t="shared" si="247"/>
        <v>42278.208333333336</v>
      </c>
      <c r="U3936" s="10">
        <v>42233.338414351849</v>
      </c>
    </row>
    <row r="3937" spans="1:21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6" t="s">
        <v>8273</v>
      </c>
      <c r="O3937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10">
        <f t="shared" si="246"/>
        <v>42221.323449074072</v>
      </c>
      <c r="T3937" s="11">
        <f t="shared" si="247"/>
        <v>42281.323449074072</v>
      </c>
      <c r="U3937" s="10">
        <v>42221.323449074072</v>
      </c>
    </row>
    <row r="3938" spans="1:21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6" t="s">
        <v>8273</v>
      </c>
      <c r="O3938">
        <f t="shared" si="244"/>
        <v>0</v>
      </c>
      <c r="P3938" t="str">
        <f t="shared" si="245"/>
        <v>0</v>
      </c>
      <c r="Q3938" t="s">
        <v>8317</v>
      </c>
      <c r="R3938" t="s">
        <v>8318</v>
      </c>
      <c r="S3938" s="10">
        <f t="shared" si="246"/>
        <v>42674.929629629631</v>
      </c>
      <c r="T3938" s="11">
        <f t="shared" si="247"/>
        <v>42704.971296296295</v>
      </c>
      <c r="U3938" s="10">
        <v>42674.929629629631</v>
      </c>
    </row>
    <row r="3939" spans="1:21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6" t="s">
        <v>8273</v>
      </c>
      <c r="O3939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42534.298148148147</v>
      </c>
      <c r="T3939" s="11">
        <f t="shared" si="247"/>
        <v>42562.298148148147</v>
      </c>
      <c r="U3939" s="10">
        <v>42534.298148148147</v>
      </c>
    </row>
    <row r="3940" spans="1:21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6" t="s">
        <v>8273</v>
      </c>
      <c r="O3940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42151.572384259256</v>
      </c>
      <c r="T3940" s="11">
        <f t="shared" si="247"/>
        <v>42182.572384259256</v>
      </c>
      <c r="U3940" s="10">
        <v>42151.572384259256</v>
      </c>
    </row>
    <row r="3941" spans="1:21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6" t="s">
        <v>8273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41915.066886574074</v>
      </c>
      <c r="T3941" s="11">
        <f t="shared" si="247"/>
        <v>41918.854166666664</v>
      </c>
      <c r="U3941" s="10">
        <v>41915.066886574074</v>
      </c>
    </row>
    <row r="3942" spans="1:21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6" t="s">
        <v>8273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41961.159155092588</v>
      </c>
      <c r="T3942" s="11">
        <f t="shared" si="247"/>
        <v>42006.159155092588</v>
      </c>
      <c r="U3942" s="10">
        <v>41961.159155092588</v>
      </c>
    </row>
    <row r="3943" spans="1:21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6" t="s">
        <v>8273</v>
      </c>
      <c r="O3943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41940.253900462958</v>
      </c>
      <c r="T3943" s="11">
        <f t="shared" si="247"/>
        <v>41967.708333333336</v>
      </c>
      <c r="U3943" s="10">
        <v>41940.253900462958</v>
      </c>
    </row>
    <row r="3944" spans="1:21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6" t="s">
        <v>8273</v>
      </c>
      <c r="O3944">
        <f t="shared" si="244"/>
        <v>0</v>
      </c>
      <c r="P3944" t="str">
        <f t="shared" si="245"/>
        <v>0</v>
      </c>
      <c r="Q3944" t="s">
        <v>8317</v>
      </c>
      <c r="R3944" t="s">
        <v>8318</v>
      </c>
      <c r="S3944" s="10">
        <f t="shared" si="246"/>
        <v>42111.570763888885</v>
      </c>
      <c r="T3944" s="11">
        <f t="shared" si="247"/>
        <v>42171.570763888885</v>
      </c>
      <c r="U3944" s="10">
        <v>42111.570763888885</v>
      </c>
    </row>
    <row r="3945" spans="1:21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6" t="s">
        <v>8273</v>
      </c>
      <c r="O394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10">
        <f t="shared" si="246"/>
        <v>42279.445231481477</v>
      </c>
      <c r="T3945" s="11">
        <f t="shared" si="247"/>
        <v>42310.368055555555</v>
      </c>
      <c r="U3945" s="10">
        <v>42279.445231481477</v>
      </c>
    </row>
    <row r="3946" spans="1:21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6" t="s">
        <v>8273</v>
      </c>
      <c r="O3946">
        <f t="shared" si="244"/>
        <v>0</v>
      </c>
      <c r="P3946" t="str">
        <f t="shared" si="245"/>
        <v>0</v>
      </c>
      <c r="Q3946" t="s">
        <v>8317</v>
      </c>
      <c r="R3946" t="s">
        <v>8318</v>
      </c>
      <c r="S3946" s="10">
        <f t="shared" si="246"/>
        <v>42213.329571759255</v>
      </c>
      <c r="T3946" s="11">
        <f t="shared" si="247"/>
        <v>42243.329571759255</v>
      </c>
      <c r="U3946" s="10">
        <v>42213.329571759255</v>
      </c>
    </row>
    <row r="3947" spans="1:21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6" t="s">
        <v>8273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42109.468379629623</v>
      </c>
      <c r="T3947" s="11">
        <f t="shared" si="247"/>
        <v>42139.468379629623</v>
      </c>
      <c r="U3947" s="10">
        <v>42109.468379629623</v>
      </c>
    </row>
    <row r="3948" spans="1:21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6" t="s">
        <v>8273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42031.500254629624</v>
      </c>
      <c r="T3948" s="11">
        <f t="shared" si="247"/>
        <v>42062.999999999993</v>
      </c>
      <c r="U3948" s="10">
        <v>42031.500254629624</v>
      </c>
    </row>
    <row r="3949" spans="1:21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6" t="s">
        <v>8273</v>
      </c>
      <c r="O3949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42614.809537037036</v>
      </c>
      <c r="T3949" s="11">
        <f t="shared" si="247"/>
        <v>42644.809537037036</v>
      </c>
      <c r="U3949" s="10">
        <v>42614.809537037036</v>
      </c>
    </row>
    <row r="3950" spans="1:21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6" t="s">
        <v>8273</v>
      </c>
      <c r="O3950">
        <f t="shared" si="244"/>
        <v>0</v>
      </c>
      <c r="P3950" t="str">
        <f t="shared" si="245"/>
        <v>0</v>
      </c>
      <c r="Q3950" t="s">
        <v>8317</v>
      </c>
      <c r="R3950" t="s">
        <v>8318</v>
      </c>
      <c r="S3950" s="10">
        <f t="shared" si="246"/>
        <v>41828.992164351854</v>
      </c>
      <c r="T3950" s="11">
        <f t="shared" si="247"/>
        <v>41888.992164351854</v>
      </c>
      <c r="U3950" s="10">
        <v>41828.992164351854</v>
      </c>
    </row>
    <row r="3951" spans="1:21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6" t="s">
        <v>8273</v>
      </c>
      <c r="O3951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10">
        <f t="shared" si="246"/>
        <v>42015.787280092591</v>
      </c>
      <c r="T3951" s="11">
        <f t="shared" si="247"/>
        <v>42045.787280092591</v>
      </c>
      <c r="U3951" s="10">
        <v>42015.787280092591</v>
      </c>
    </row>
    <row r="3952" spans="1:21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6" t="s">
        <v>8273</v>
      </c>
      <c r="O3952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42439.368981481479</v>
      </c>
      <c r="T3952" s="11">
        <f t="shared" si="247"/>
        <v>42468.440972222219</v>
      </c>
      <c r="U3952" s="10">
        <v>42439.368981481479</v>
      </c>
    </row>
    <row r="3953" spans="1:21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6" t="s">
        <v>8273</v>
      </c>
      <c r="O3953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42433.492384259262</v>
      </c>
      <c r="T3953" s="11">
        <f t="shared" si="247"/>
        <v>42493.45071759259</v>
      </c>
      <c r="U3953" s="10">
        <v>42433.492384259262</v>
      </c>
    </row>
    <row r="3954" spans="1:21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6" t="s">
        <v>8273</v>
      </c>
      <c r="O3954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42243.457060185181</v>
      </c>
      <c r="T3954" s="11">
        <f t="shared" si="247"/>
        <v>42303.457060185181</v>
      </c>
      <c r="U3954" s="10">
        <v>42243.457060185181</v>
      </c>
    </row>
    <row r="3955" spans="1:21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6" t="s">
        <v>8273</v>
      </c>
      <c r="O3955">
        <f t="shared" si="244"/>
        <v>0</v>
      </c>
      <c r="P3955" t="str">
        <f t="shared" si="245"/>
        <v>0</v>
      </c>
      <c r="Q3955" t="s">
        <v>8317</v>
      </c>
      <c r="R3955" t="s">
        <v>8318</v>
      </c>
      <c r="S3955" s="10">
        <f t="shared" si="246"/>
        <v>42549.715115740742</v>
      </c>
      <c r="T3955" s="11">
        <f t="shared" si="247"/>
        <v>42580.645138888889</v>
      </c>
      <c r="U3955" s="10">
        <v>42549.715115740742</v>
      </c>
    </row>
    <row r="3956" spans="1:21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6" t="s">
        <v>8273</v>
      </c>
      <c r="O3956">
        <f t="shared" si="244"/>
        <v>0</v>
      </c>
      <c r="P3956" t="str">
        <f t="shared" si="245"/>
        <v>0</v>
      </c>
      <c r="Q3956" t="s">
        <v>8317</v>
      </c>
      <c r="R3956" t="s">
        <v>8318</v>
      </c>
      <c r="S3956" s="10">
        <f t="shared" si="246"/>
        <v>41774.317870370367</v>
      </c>
      <c r="T3956" s="11">
        <f t="shared" si="247"/>
        <v>41834.317870370367</v>
      </c>
      <c r="U3956" s="10">
        <v>41774.317870370367</v>
      </c>
    </row>
    <row r="3957" spans="1:21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6" t="s">
        <v>8273</v>
      </c>
      <c r="O3957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10">
        <f t="shared" si="246"/>
        <v>42306.515520833331</v>
      </c>
      <c r="T3957" s="11">
        <f t="shared" si="247"/>
        <v>42336.557187499995</v>
      </c>
      <c r="U3957" s="10">
        <v>42306.515520833331</v>
      </c>
    </row>
    <row r="3958" spans="1:21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6" t="s">
        <v>8273</v>
      </c>
      <c r="O3958">
        <f t="shared" si="244"/>
        <v>0</v>
      </c>
      <c r="P3958" t="str">
        <f t="shared" si="245"/>
        <v>0</v>
      </c>
      <c r="Q3958" t="s">
        <v>8317</v>
      </c>
      <c r="R3958" t="s">
        <v>8318</v>
      </c>
      <c r="S3958" s="10">
        <f t="shared" si="246"/>
        <v>42457.598692129628</v>
      </c>
      <c r="T3958" s="11">
        <f t="shared" si="247"/>
        <v>42484.680555555555</v>
      </c>
      <c r="U3958" s="10">
        <v>42457.598692129628</v>
      </c>
    </row>
    <row r="3959" spans="1:21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6" t="s">
        <v>8273</v>
      </c>
      <c r="O3959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42513.64298611111</v>
      </c>
      <c r="T3959" s="11">
        <f t="shared" si="247"/>
        <v>42559.64298611111</v>
      </c>
      <c r="U3959" s="10">
        <v>42513.64298611111</v>
      </c>
    </row>
    <row r="3960" spans="1:21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6" t="s">
        <v>8273</v>
      </c>
      <c r="O3960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10">
        <f t="shared" si="246"/>
        <v>41816.617037037031</v>
      </c>
      <c r="T3960" s="11">
        <f t="shared" si="247"/>
        <v>41853.25</v>
      </c>
      <c r="U3960" s="10">
        <v>41816.617037037031</v>
      </c>
    </row>
    <row r="3961" spans="1:21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6" t="s">
        <v>8273</v>
      </c>
      <c r="O3961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10">
        <f t="shared" si="246"/>
        <v>41880.455509259256</v>
      </c>
      <c r="T3961" s="11">
        <f t="shared" si="247"/>
        <v>41910.455509259256</v>
      </c>
      <c r="U3961" s="10">
        <v>41880.455509259256</v>
      </c>
    </row>
    <row r="3962" spans="1:21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6" t="s">
        <v>8273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42342.51222222222</v>
      </c>
      <c r="T3962" s="11">
        <f t="shared" si="247"/>
        <v>42372.51222222222</v>
      </c>
      <c r="U3962" s="10">
        <v>42342.51222222222</v>
      </c>
    </row>
    <row r="3963" spans="1:21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6" t="s">
        <v>8273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41745.557986111111</v>
      </c>
      <c r="T3963" s="11">
        <f t="shared" si="247"/>
        <v>41767.557986111111</v>
      </c>
      <c r="U3963" s="10">
        <v>41745.557986111111</v>
      </c>
    </row>
    <row r="3964" spans="1:21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6" t="s">
        <v>8273</v>
      </c>
      <c r="O3964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42311.288124999999</v>
      </c>
      <c r="T3964" s="11">
        <f t="shared" si="247"/>
        <v>42336.288124999999</v>
      </c>
      <c r="U3964" s="10">
        <v>42311.288124999999</v>
      </c>
    </row>
    <row r="3965" spans="1:21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6" t="s">
        <v>8273</v>
      </c>
      <c r="O3965">
        <f t="shared" si="244"/>
        <v>0</v>
      </c>
      <c r="P3965" t="str">
        <f t="shared" si="245"/>
        <v>0</v>
      </c>
      <c r="Q3965" t="s">
        <v>8317</v>
      </c>
      <c r="R3965" t="s">
        <v>8318</v>
      </c>
      <c r="S3965" s="10">
        <f t="shared" si="246"/>
        <v>42295.820798611108</v>
      </c>
      <c r="T3965" s="11">
        <f t="shared" si="247"/>
        <v>42325.862465277773</v>
      </c>
      <c r="U3965" s="10">
        <v>42295.820798611108</v>
      </c>
    </row>
    <row r="3966" spans="1:21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6" t="s">
        <v>8273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42053.388726851852</v>
      </c>
      <c r="T3966" s="11">
        <f t="shared" si="247"/>
        <v>42113.34706018518</v>
      </c>
      <c r="U3966" s="10">
        <v>42053.388726851852</v>
      </c>
    </row>
    <row r="3967" spans="1:21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6" t="s">
        <v>8273</v>
      </c>
      <c r="O3967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42413.902546296296</v>
      </c>
      <c r="T3967" s="11">
        <f t="shared" si="247"/>
        <v>42473.860879629625</v>
      </c>
      <c r="U3967" s="10">
        <v>42413.902546296296</v>
      </c>
    </row>
    <row r="3968" spans="1:21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6" t="s">
        <v>8273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41801.378217592588</v>
      </c>
      <c r="T3968" s="11">
        <f t="shared" si="247"/>
        <v>41843.790972222218</v>
      </c>
      <c r="U3968" s="10">
        <v>41801.378217592588</v>
      </c>
    </row>
    <row r="3969" spans="1:21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6" t="s">
        <v>8273</v>
      </c>
      <c r="O3969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42769.957256944443</v>
      </c>
      <c r="T3969" s="11">
        <f t="shared" si="247"/>
        <v>42799.957256944443</v>
      </c>
      <c r="U3969" s="10">
        <v>42769.957256944443</v>
      </c>
    </row>
    <row r="3970" spans="1:21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6" t="s">
        <v>8273</v>
      </c>
      <c r="O3970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10">
        <f t="shared" si="246"/>
        <v>42452.48232638889</v>
      </c>
      <c r="T3970" s="11">
        <f t="shared" si="247"/>
        <v>42512.48232638889</v>
      </c>
      <c r="U3970" s="10">
        <v>42452.48232638889</v>
      </c>
    </row>
    <row r="3971" spans="1:21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6" t="s">
        <v>8273</v>
      </c>
      <c r="O3971">
        <f t="shared" ref="O3971:O4034" si="248">(E3971/D3971)*100</f>
        <v>7.4690265486725664</v>
      </c>
      <c r="P3971">
        <f t="shared" ref="P3971:P4034" si="249">IFERROR(E3971/L3971,"0")</f>
        <v>35.166666666666664</v>
      </c>
      <c r="Q3971" t="s">
        <v>8317</v>
      </c>
      <c r="R3971" t="s">
        <v>8318</v>
      </c>
      <c r="S3971" s="10">
        <f t="shared" ref="S3971:S4034" si="250">(J3971/86400)+25569+(-8/24)</f>
        <v>42601.521365740737</v>
      </c>
      <c r="T3971" s="11">
        <f t="shared" ref="T3971:T4034" si="251">(I3971/86400)+25569+(-8/24)</f>
        <v>42610.829861111109</v>
      </c>
      <c r="U3971" s="10">
        <v>42601.521365740737</v>
      </c>
    </row>
    <row r="3972" spans="1:21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6" t="s">
        <v>8273</v>
      </c>
      <c r="O3972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42447.530219907407</v>
      </c>
      <c r="T3972" s="11">
        <f t="shared" si="251"/>
        <v>42477.530219907407</v>
      </c>
      <c r="U3972" s="10">
        <v>42447.530219907407</v>
      </c>
    </row>
    <row r="3973" spans="1:21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6" t="s">
        <v>8273</v>
      </c>
      <c r="O3973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10">
        <f t="shared" si="250"/>
        <v>41811.202847222223</v>
      </c>
      <c r="T3973" s="11">
        <f t="shared" si="251"/>
        <v>41841.202847222223</v>
      </c>
      <c r="U3973" s="10">
        <v>41811.202847222223</v>
      </c>
    </row>
    <row r="3974" spans="1:21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6" t="s">
        <v>8273</v>
      </c>
      <c r="O3974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10">
        <f t="shared" si="250"/>
        <v>41980.734189814808</v>
      </c>
      <c r="T3974" s="11">
        <f t="shared" si="251"/>
        <v>42040.734189814808</v>
      </c>
      <c r="U3974" s="10">
        <v>41980.734189814808</v>
      </c>
    </row>
    <row r="3975" spans="1:21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6" t="s">
        <v>8273</v>
      </c>
      <c r="O3975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10">
        <f t="shared" si="250"/>
        <v>42469.350810185184</v>
      </c>
      <c r="T3975" s="11">
        <f t="shared" si="251"/>
        <v>42498.833333333336</v>
      </c>
      <c r="U3975" s="10">
        <v>42469.350810185184</v>
      </c>
    </row>
    <row r="3976" spans="1:21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6" t="s">
        <v>8273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10">
        <f t="shared" si="250"/>
        <v>42493.213518518511</v>
      </c>
      <c r="T3976" s="11">
        <f t="shared" si="251"/>
        <v>42523.213518518511</v>
      </c>
      <c r="U3976" s="10">
        <v>42493.213518518511</v>
      </c>
    </row>
    <row r="3977" spans="1:21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6" t="s">
        <v>8273</v>
      </c>
      <c r="O3977">
        <f t="shared" si="248"/>
        <v>0</v>
      </c>
      <c r="P3977" t="str">
        <f t="shared" si="249"/>
        <v>0</v>
      </c>
      <c r="Q3977" t="s">
        <v>8317</v>
      </c>
      <c r="R3977" t="s">
        <v>8318</v>
      </c>
      <c r="S3977" s="10">
        <f t="shared" si="250"/>
        <v>42534.533541666664</v>
      </c>
      <c r="T3977" s="11">
        <f t="shared" si="251"/>
        <v>42564.533541666664</v>
      </c>
      <c r="U3977" s="10">
        <v>42534.533541666664</v>
      </c>
    </row>
    <row r="3978" spans="1:21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6" t="s">
        <v>8273</v>
      </c>
      <c r="O3978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41830.525011574071</v>
      </c>
      <c r="T3978" s="11">
        <f t="shared" si="251"/>
        <v>41851.958333333328</v>
      </c>
      <c r="U3978" s="10">
        <v>41830.525011574071</v>
      </c>
    </row>
    <row r="3979" spans="1:21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6" t="s">
        <v>8273</v>
      </c>
      <c r="O3979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42543.455231481479</v>
      </c>
      <c r="T3979" s="11">
        <f t="shared" si="251"/>
        <v>42573.455231481479</v>
      </c>
      <c r="U3979" s="10">
        <v>42543.455231481479</v>
      </c>
    </row>
    <row r="3980" spans="1:21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6" t="s">
        <v>8273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41975.309641203705</v>
      </c>
      <c r="T3980" s="11">
        <f t="shared" si="251"/>
        <v>42035.309641203705</v>
      </c>
      <c r="U3980" s="10">
        <v>41975.309641203705</v>
      </c>
    </row>
    <row r="3981" spans="1:21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6" t="s">
        <v>8273</v>
      </c>
      <c r="O3981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10">
        <f t="shared" si="250"/>
        <v>42069.570104166669</v>
      </c>
      <c r="T3981" s="11">
        <f t="shared" si="251"/>
        <v>42092.499999999993</v>
      </c>
      <c r="U3981" s="10">
        <v>42069.570104166669</v>
      </c>
    </row>
    <row r="3982" spans="1:21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6" t="s">
        <v>8273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10">
        <f t="shared" si="250"/>
        <v>41795.265590277777</v>
      </c>
      <c r="T3982" s="11">
        <f t="shared" si="251"/>
        <v>41825.265590277777</v>
      </c>
      <c r="U3982" s="10">
        <v>41795.265590277777</v>
      </c>
    </row>
    <row r="3983" spans="1:21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6" t="s">
        <v>8273</v>
      </c>
      <c r="O3983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42507.846631944441</v>
      </c>
      <c r="T3983" s="11">
        <f t="shared" si="251"/>
        <v>42567.846631944441</v>
      </c>
      <c r="U3983" s="10">
        <v>42507.846631944441</v>
      </c>
    </row>
    <row r="3984" spans="1:21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6" t="s">
        <v>8273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42132.476620370369</v>
      </c>
      <c r="T3984" s="11">
        <f t="shared" si="251"/>
        <v>42192.476620370369</v>
      </c>
      <c r="U3984" s="10">
        <v>42132.476620370369</v>
      </c>
    </row>
    <row r="3985" spans="1:21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6" t="s">
        <v>8273</v>
      </c>
      <c r="O3985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10">
        <f t="shared" si="250"/>
        <v>41747.536527777775</v>
      </c>
      <c r="T3985" s="11">
        <f t="shared" si="251"/>
        <v>41778.957638888889</v>
      </c>
      <c r="U3985" s="10">
        <v>41747.536527777775</v>
      </c>
    </row>
    <row r="3986" spans="1:21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6" t="s">
        <v>8273</v>
      </c>
      <c r="O3986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41920.63013888889</v>
      </c>
      <c r="T3986" s="11">
        <f t="shared" si="251"/>
        <v>41950.666666666664</v>
      </c>
      <c r="U3986" s="10">
        <v>41920.63013888889</v>
      </c>
    </row>
    <row r="3987" spans="1:21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6" t="s">
        <v>8273</v>
      </c>
      <c r="O398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10">
        <f t="shared" si="250"/>
        <v>42399.374074074069</v>
      </c>
      <c r="T3987" s="11">
        <f t="shared" si="251"/>
        <v>42420.545138888883</v>
      </c>
      <c r="U3987" s="10">
        <v>42399.374074074069</v>
      </c>
    </row>
    <row r="3988" spans="1:21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6" t="s">
        <v>8273</v>
      </c>
      <c r="O3988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10">
        <f t="shared" si="250"/>
        <v>42467.215208333328</v>
      </c>
      <c r="T3988" s="11">
        <f t="shared" si="251"/>
        <v>42496.211111111108</v>
      </c>
      <c r="U3988" s="10">
        <v>42467.215208333328</v>
      </c>
    </row>
    <row r="3989" spans="1:21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6" t="s">
        <v>8273</v>
      </c>
      <c r="O3989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10">
        <f t="shared" si="250"/>
        <v>41765.591319444444</v>
      </c>
      <c r="T3989" s="11">
        <f t="shared" si="251"/>
        <v>41775.591319444444</v>
      </c>
      <c r="U3989" s="10">
        <v>41765.591319444444</v>
      </c>
    </row>
    <row r="3990" spans="1:21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6" t="s">
        <v>8273</v>
      </c>
      <c r="O3990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42229.747835648144</v>
      </c>
      <c r="T3990" s="11">
        <f t="shared" si="251"/>
        <v>42244.747835648144</v>
      </c>
      <c r="U3990" s="10">
        <v>42229.747835648144</v>
      </c>
    </row>
    <row r="3991" spans="1:21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6" t="s">
        <v>8273</v>
      </c>
      <c r="O3991">
        <f t="shared" si="248"/>
        <v>0</v>
      </c>
      <c r="P3991" t="str">
        <f t="shared" si="249"/>
        <v>0</v>
      </c>
      <c r="Q3991" t="s">
        <v>8317</v>
      </c>
      <c r="R3991" t="s">
        <v>8318</v>
      </c>
      <c r="S3991" s="10">
        <f t="shared" si="250"/>
        <v>42286.416446759256</v>
      </c>
      <c r="T3991" s="11">
        <f t="shared" si="251"/>
        <v>42316.458113425928</v>
      </c>
      <c r="U3991" s="10">
        <v>42286.416446759256</v>
      </c>
    </row>
    <row r="3992" spans="1:21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6" t="s">
        <v>8273</v>
      </c>
      <c r="O3992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42401.339039351849</v>
      </c>
      <c r="T3992" s="11">
        <f t="shared" si="251"/>
        <v>42431.339039351849</v>
      </c>
      <c r="U3992" s="10">
        <v>42401.339039351849</v>
      </c>
    </row>
    <row r="3993" spans="1:21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6" t="s">
        <v>8273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42125.311134259253</v>
      </c>
      <c r="T3993" s="11">
        <f t="shared" si="251"/>
        <v>42155.311134259253</v>
      </c>
      <c r="U3993" s="10">
        <v>42125.311134259253</v>
      </c>
    </row>
    <row r="3994" spans="1:21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6" t="s">
        <v>8273</v>
      </c>
      <c r="O3994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10">
        <f t="shared" si="250"/>
        <v>42289.607164351844</v>
      </c>
      <c r="T3994" s="11">
        <f t="shared" si="251"/>
        <v>42349.648831018516</v>
      </c>
      <c r="U3994" s="10">
        <v>42289.607164351844</v>
      </c>
    </row>
    <row r="3995" spans="1:21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6" t="s">
        <v>8273</v>
      </c>
      <c r="O399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42107.531388888885</v>
      </c>
      <c r="T3995" s="11">
        <f t="shared" si="251"/>
        <v>42137.531388888885</v>
      </c>
      <c r="U3995" s="10">
        <v>42107.531388888885</v>
      </c>
    </row>
    <row r="3996" spans="1:21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6" t="s">
        <v>8273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41809.056597222218</v>
      </c>
      <c r="T3996" s="11">
        <f t="shared" si="251"/>
        <v>41839.056597222218</v>
      </c>
      <c r="U3996" s="10">
        <v>41809.056597222218</v>
      </c>
    </row>
    <row r="3997" spans="1:21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6" t="s">
        <v>8273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42019.350428240738</v>
      </c>
      <c r="T3997" s="11">
        <f t="shared" si="251"/>
        <v>42049.143749999996</v>
      </c>
      <c r="U3997" s="10">
        <v>42019.350428240738</v>
      </c>
    </row>
    <row r="3998" spans="1:21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6" t="s">
        <v>8273</v>
      </c>
      <c r="O3998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10">
        <f t="shared" si="250"/>
        <v>41949.933611111112</v>
      </c>
      <c r="T3998" s="11">
        <f t="shared" si="251"/>
        <v>41963.336111111108</v>
      </c>
      <c r="U3998" s="10">
        <v>41949.933611111112</v>
      </c>
    </row>
    <row r="3999" spans="1:21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6" t="s">
        <v>8273</v>
      </c>
      <c r="O3999">
        <f t="shared" si="248"/>
        <v>0</v>
      </c>
      <c r="P3999" t="str">
        <f t="shared" si="249"/>
        <v>0</v>
      </c>
      <c r="Q3999" t="s">
        <v>8317</v>
      </c>
      <c r="R3999" t="s">
        <v>8318</v>
      </c>
      <c r="S3999" s="10">
        <f t="shared" si="250"/>
        <v>42069.058113425919</v>
      </c>
      <c r="T3999" s="11">
        <f t="shared" si="251"/>
        <v>42099.016446759262</v>
      </c>
      <c r="U3999" s="10">
        <v>42069.058113425919</v>
      </c>
    </row>
    <row r="4000" spans="1:21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6" t="s">
        <v>8273</v>
      </c>
      <c r="O4000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10">
        <f t="shared" si="250"/>
        <v>42061.629930555551</v>
      </c>
      <c r="T4000" s="11">
        <f t="shared" si="251"/>
        <v>42091.588263888887</v>
      </c>
      <c r="U4000" s="10">
        <v>42061.629930555551</v>
      </c>
    </row>
    <row r="4001" spans="1:21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6" t="s">
        <v>8273</v>
      </c>
      <c r="O4001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10">
        <f t="shared" si="250"/>
        <v>41842.495347222219</v>
      </c>
      <c r="T4001" s="11">
        <f t="shared" si="251"/>
        <v>41882.494317129625</v>
      </c>
      <c r="U4001" s="10">
        <v>41842.495347222219</v>
      </c>
    </row>
    <row r="4002" spans="1:2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6" t="s">
        <v>8273</v>
      </c>
      <c r="O4002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42437.312013888884</v>
      </c>
      <c r="T4002" s="11">
        <f t="shared" si="251"/>
        <v>42497.27034722222</v>
      </c>
      <c r="U4002" s="10">
        <v>42437.312013888884</v>
      </c>
    </row>
    <row r="4003" spans="1:21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6" t="s">
        <v>8273</v>
      </c>
      <c r="O4003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10">
        <f t="shared" si="250"/>
        <v>42775.630879629629</v>
      </c>
      <c r="T4003" s="11">
        <f t="shared" si="251"/>
        <v>42795.458333333336</v>
      </c>
      <c r="U4003" s="10">
        <v>42775.630879629629</v>
      </c>
    </row>
    <row r="4004" spans="1:21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6" t="s">
        <v>8273</v>
      </c>
      <c r="O4004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41878.710196759253</v>
      </c>
      <c r="T4004" s="11">
        <f t="shared" si="251"/>
        <v>41908.710196759253</v>
      </c>
      <c r="U4004" s="10">
        <v>41878.710196759253</v>
      </c>
    </row>
    <row r="4005" spans="1:21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6" t="s">
        <v>8273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42020.254016203697</v>
      </c>
      <c r="T4005" s="11">
        <f t="shared" si="251"/>
        <v>42050.254016203697</v>
      </c>
      <c r="U4005" s="10">
        <v>42020.254016203697</v>
      </c>
    </row>
    <row r="4006" spans="1:2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6" t="s">
        <v>8273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41889.829363425924</v>
      </c>
      <c r="T4006" s="11">
        <f t="shared" si="251"/>
        <v>41919.829363425924</v>
      </c>
      <c r="U4006" s="10">
        <v>41889.829363425924</v>
      </c>
    </row>
    <row r="4007" spans="1:21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6" t="s">
        <v>8273</v>
      </c>
      <c r="O4007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41872.474363425921</v>
      </c>
      <c r="T4007" s="11">
        <f t="shared" si="251"/>
        <v>41932.474363425921</v>
      </c>
      <c r="U4007" s="10">
        <v>41872.474363425921</v>
      </c>
    </row>
    <row r="4008" spans="1:21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6" t="s">
        <v>8273</v>
      </c>
      <c r="O4008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42391.439664351848</v>
      </c>
      <c r="T4008" s="11">
        <f t="shared" si="251"/>
        <v>42416.439664351848</v>
      </c>
      <c r="U4008" s="10">
        <v>42391.439664351848</v>
      </c>
    </row>
    <row r="4009" spans="1:21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6" t="s">
        <v>8273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41848.439594907402</v>
      </c>
      <c r="T4009" s="11">
        <f t="shared" si="251"/>
        <v>41877.352777777771</v>
      </c>
      <c r="U4009" s="10">
        <v>41848.439594907402</v>
      </c>
    </row>
    <row r="4010" spans="1:21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6" t="s">
        <v>8273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42177.630868055552</v>
      </c>
      <c r="T4010" s="11">
        <f t="shared" si="251"/>
        <v>42207.630868055552</v>
      </c>
      <c r="U4010" s="10">
        <v>42177.630868055552</v>
      </c>
    </row>
    <row r="4011" spans="1:21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6" t="s">
        <v>8273</v>
      </c>
      <c r="O4011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41851.367592592593</v>
      </c>
      <c r="T4011" s="11">
        <f t="shared" si="251"/>
        <v>41891.367592592593</v>
      </c>
      <c r="U4011" s="10">
        <v>41851.367592592593</v>
      </c>
    </row>
    <row r="4012" spans="1:21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6" t="s">
        <v>8273</v>
      </c>
      <c r="O4012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10">
        <f t="shared" si="250"/>
        <v>41921.437106481477</v>
      </c>
      <c r="T4012" s="11">
        <f t="shared" si="251"/>
        <v>41938.437106481477</v>
      </c>
      <c r="U4012" s="10">
        <v>41921.437106481477</v>
      </c>
    </row>
    <row r="4013" spans="1:21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6" t="s">
        <v>8273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42002.211550925924</v>
      </c>
      <c r="T4013" s="11">
        <f t="shared" si="251"/>
        <v>42032.211550925924</v>
      </c>
      <c r="U4013" s="10">
        <v>42002.211550925924</v>
      </c>
    </row>
    <row r="4014" spans="1:21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6" t="s">
        <v>8273</v>
      </c>
      <c r="O4014">
        <f t="shared" si="248"/>
        <v>0</v>
      </c>
      <c r="P4014" t="str">
        <f t="shared" si="249"/>
        <v>0</v>
      </c>
      <c r="Q4014" t="s">
        <v>8317</v>
      </c>
      <c r="R4014" t="s">
        <v>8318</v>
      </c>
      <c r="S4014" s="10">
        <f t="shared" si="250"/>
        <v>42096.211215277777</v>
      </c>
      <c r="T4014" s="11">
        <f t="shared" si="251"/>
        <v>42126.211215277777</v>
      </c>
      <c r="U4014" s="10">
        <v>42096.211215277777</v>
      </c>
    </row>
    <row r="4015" spans="1:21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6" t="s">
        <v>8273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42020.967858796292</v>
      </c>
      <c r="T4015" s="11">
        <f t="shared" si="251"/>
        <v>42050.967858796292</v>
      </c>
      <c r="U4015" s="10">
        <v>42020.967858796292</v>
      </c>
    </row>
    <row r="4016" spans="1:21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6" t="s">
        <v>8273</v>
      </c>
      <c r="O4016">
        <f t="shared" si="248"/>
        <v>0</v>
      </c>
      <c r="P4016" t="str">
        <f t="shared" si="249"/>
        <v>0</v>
      </c>
      <c r="Q4016" t="s">
        <v>8317</v>
      </c>
      <c r="R4016" t="s">
        <v>8318</v>
      </c>
      <c r="S4016" s="10">
        <f t="shared" si="250"/>
        <v>42418.912835648145</v>
      </c>
      <c r="T4016" s="11">
        <f t="shared" si="251"/>
        <v>42433.912835648145</v>
      </c>
      <c r="U4016" s="10">
        <v>42418.912835648145</v>
      </c>
    </row>
    <row r="4017" spans="1:21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6" t="s">
        <v>8273</v>
      </c>
      <c r="O4017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42174.447488425925</v>
      </c>
      <c r="T4017" s="11">
        <f t="shared" si="251"/>
        <v>42204.447488425925</v>
      </c>
      <c r="U4017" s="10">
        <v>42174.447488425925</v>
      </c>
    </row>
    <row r="4018" spans="1:21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6" t="s">
        <v>8273</v>
      </c>
      <c r="O4018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41869.539351851847</v>
      </c>
      <c r="T4018" s="11">
        <f t="shared" si="251"/>
        <v>41899.539351851847</v>
      </c>
      <c r="U4018" s="10">
        <v>41869.539351851847</v>
      </c>
    </row>
    <row r="4019" spans="1:21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6" t="s">
        <v>8273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41856.338819444441</v>
      </c>
      <c r="T4019" s="11">
        <f t="shared" si="251"/>
        <v>41886.338819444441</v>
      </c>
      <c r="U4019" s="10">
        <v>41856.338819444441</v>
      </c>
    </row>
    <row r="4020" spans="1:21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6" t="s">
        <v>8273</v>
      </c>
      <c r="O4020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42620.577638888884</v>
      </c>
      <c r="T4020" s="11">
        <f t="shared" si="251"/>
        <v>42650.577638888884</v>
      </c>
      <c r="U4020" s="10">
        <v>42620.577638888884</v>
      </c>
    </row>
    <row r="4021" spans="1:21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6" t="s">
        <v>8273</v>
      </c>
      <c r="O4021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42417.342546296299</v>
      </c>
      <c r="T4021" s="11">
        <f t="shared" si="251"/>
        <v>42475.352777777771</v>
      </c>
      <c r="U4021" s="10">
        <v>42417.342546296299</v>
      </c>
    </row>
    <row r="4022" spans="1:21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6" t="s">
        <v>8273</v>
      </c>
      <c r="O4022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10">
        <f t="shared" si="250"/>
        <v>42056.857627314814</v>
      </c>
      <c r="T4022" s="11">
        <f t="shared" si="251"/>
        <v>42086.815960648142</v>
      </c>
      <c r="U4022" s="10">
        <v>42056.857627314814</v>
      </c>
    </row>
    <row r="4023" spans="1:21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6" t="s">
        <v>8273</v>
      </c>
      <c r="O4023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41878.578217592592</v>
      </c>
      <c r="T4023" s="11">
        <f t="shared" si="251"/>
        <v>41938.578217592592</v>
      </c>
      <c r="U4023" s="10">
        <v>41878.578217592592</v>
      </c>
    </row>
    <row r="4024" spans="1:21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6" t="s">
        <v>8273</v>
      </c>
      <c r="O4024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10">
        <f t="shared" si="250"/>
        <v>41990.250775462962</v>
      </c>
      <c r="T4024" s="11">
        <f t="shared" si="251"/>
        <v>42035.787499999999</v>
      </c>
      <c r="U4024" s="10">
        <v>41990.250775462962</v>
      </c>
    </row>
    <row r="4025" spans="1:21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6" t="s">
        <v>8273</v>
      </c>
      <c r="O4025">
        <f t="shared" si="248"/>
        <v>0</v>
      </c>
      <c r="P4025" t="str">
        <f t="shared" si="249"/>
        <v>0</v>
      </c>
      <c r="Q4025" t="s">
        <v>8317</v>
      </c>
      <c r="R4025" t="s">
        <v>8318</v>
      </c>
      <c r="S4025" s="10">
        <f t="shared" si="250"/>
        <v>42408.666238425925</v>
      </c>
      <c r="T4025" s="11">
        <f t="shared" si="251"/>
        <v>42453.624571759261</v>
      </c>
      <c r="U4025" s="10">
        <v>42408.666238425925</v>
      </c>
    </row>
    <row r="4026" spans="1:21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6" t="s">
        <v>8273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42217.336770833332</v>
      </c>
      <c r="T4026" s="11">
        <f t="shared" si="251"/>
        <v>42247.336770833332</v>
      </c>
      <c r="U4026" s="10">
        <v>42217.336770833332</v>
      </c>
    </row>
    <row r="4027" spans="1:21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6" t="s">
        <v>8273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42150.904351851852</v>
      </c>
      <c r="T4027" s="11">
        <f t="shared" si="251"/>
        <v>42210.904351851852</v>
      </c>
      <c r="U4027" s="10">
        <v>42150.904351851852</v>
      </c>
    </row>
    <row r="4028" spans="1:21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6" t="s">
        <v>8273</v>
      </c>
      <c r="O4028">
        <f t="shared" si="248"/>
        <v>0</v>
      </c>
      <c r="P4028" t="str">
        <f t="shared" si="249"/>
        <v>0</v>
      </c>
      <c r="Q4028" t="s">
        <v>8317</v>
      </c>
      <c r="R4028" t="s">
        <v>8318</v>
      </c>
      <c r="S4028" s="10">
        <f t="shared" si="250"/>
        <v>42282.322210648148</v>
      </c>
      <c r="T4028" s="11">
        <f t="shared" si="251"/>
        <v>42342.363877314812</v>
      </c>
      <c r="U4028" s="10">
        <v>42282.322210648148</v>
      </c>
    </row>
    <row r="4029" spans="1:21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6" t="s">
        <v>8273</v>
      </c>
      <c r="O4029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10">
        <f t="shared" si="250"/>
        <v>42768.637511574074</v>
      </c>
      <c r="T4029" s="11">
        <f t="shared" si="251"/>
        <v>42788.708333333336</v>
      </c>
      <c r="U4029" s="10">
        <v>42768.637511574074</v>
      </c>
    </row>
    <row r="4030" spans="1:21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6" t="s">
        <v>8273</v>
      </c>
      <c r="O4030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41765.605324074073</v>
      </c>
      <c r="T4030" s="11">
        <f t="shared" si="251"/>
        <v>41795.605324074073</v>
      </c>
      <c r="U4030" s="10">
        <v>41765.605324074073</v>
      </c>
    </row>
    <row r="4031" spans="1:21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6" t="s">
        <v>8273</v>
      </c>
      <c r="O4031">
        <f t="shared" si="248"/>
        <v>0</v>
      </c>
      <c r="P4031" t="str">
        <f t="shared" si="249"/>
        <v>0</v>
      </c>
      <c r="Q4031" t="s">
        <v>8317</v>
      </c>
      <c r="R4031" t="s">
        <v>8318</v>
      </c>
      <c r="S4031" s="10">
        <f t="shared" si="250"/>
        <v>42321.691782407404</v>
      </c>
      <c r="T4031" s="11">
        <f t="shared" si="251"/>
        <v>42351.691782407404</v>
      </c>
      <c r="U4031" s="10">
        <v>42321.691782407404</v>
      </c>
    </row>
    <row r="4032" spans="1:21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6" t="s">
        <v>8273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10">
        <f t="shared" si="250"/>
        <v>42374.321747685179</v>
      </c>
      <c r="T4032" s="11">
        <f t="shared" si="251"/>
        <v>42403.450694444444</v>
      </c>
      <c r="U4032" s="10">
        <v>42374.321747685179</v>
      </c>
    </row>
    <row r="4033" spans="1:21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6" t="s">
        <v>8273</v>
      </c>
      <c r="O4033">
        <f t="shared" si="248"/>
        <v>0</v>
      </c>
      <c r="P4033" t="str">
        <f t="shared" si="249"/>
        <v>0</v>
      </c>
      <c r="Q4033" t="s">
        <v>8317</v>
      </c>
      <c r="R4033" t="s">
        <v>8318</v>
      </c>
      <c r="S4033" s="10">
        <f t="shared" si="250"/>
        <v>41941.251898148148</v>
      </c>
      <c r="T4033" s="11">
        <f t="shared" si="251"/>
        <v>41991.293564814812</v>
      </c>
      <c r="U4033" s="10">
        <v>41941.251898148148</v>
      </c>
    </row>
    <row r="4034" spans="1:21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6" t="s">
        <v>8273</v>
      </c>
      <c r="O4034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42293.47587962963</v>
      </c>
      <c r="T4034" s="11">
        <f t="shared" si="251"/>
        <v>42353.517546296294</v>
      </c>
      <c r="U4034" s="10">
        <v>42293.47587962963</v>
      </c>
    </row>
    <row r="4035" spans="1:21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6" t="s">
        <v>8273</v>
      </c>
      <c r="O4035">
        <f t="shared" ref="O4035:O4098" si="252">(E4035/D4035)*100</f>
        <v>25.698702928870294</v>
      </c>
      <c r="P4035">
        <f t="shared" ref="P4035:P4098" si="253">IFERROR(E4035/L4035,"0")</f>
        <v>65.340319148936175</v>
      </c>
      <c r="Q4035" t="s">
        <v>8317</v>
      </c>
      <c r="R4035" t="s">
        <v>8318</v>
      </c>
      <c r="S4035" s="10">
        <f t="shared" ref="S4035:S4098" si="254">(J4035/86400)+25569+(-8/24)</f>
        <v>42613.93546296296</v>
      </c>
      <c r="T4035" s="11">
        <f t="shared" ref="T4035:T4098" si="255">(I4035/86400)+25569+(-8/24)</f>
        <v>42645.041666666664</v>
      </c>
      <c r="U4035" s="10">
        <v>42613.93546296296</v>
      </c>
    </row>
    <row r="4036" spans="1:21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6" t="s">
        <v>8273</v>
      </c>
      <c r="O4036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42067.614004629628</v>
      </c>
      <c r="T4036" s="11">
        <f t="shared" si="255"/>
        <v>42097.572337962956</v>
      </c>
      <c r="U4036" s="10">
        <v>42067.614004629628</v>
      </c>
    </row>
    <row r="4037" spans="1:21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6" t="s">
        <v>8273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41903.549618055556</v>
      </c>
      <c r="T4037" s="11">
        <f t="shared" si="255"/>
        <v>41933.549618055556</v>
      </c>
      <c r="U4037" s="10">
        <v>41903.549618055556</v>
      </c>
    </row>
    <row r="4038" spans="1:21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6" t="s">
        <v>8273</v>
      </c>
      <c r="O4038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10">
        <f t="shared" si="254"/>
        <v>41804.603750000002</v>
      </c>
      <c r="T4038" s="11">
        <f t="shared" si="255"/>
        <v>41821.604166666664</v>
      </c>
      <c r="U4038" s="10">
        <v>41804.603750000002</v>
      </c>
    </row>
    <row r="4039" spans="1:21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6" t="s">
        <v>8273</v>
      </c>
      <c r="O4039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42496.737442129626</v>
      </c>
      <c r="T4039" s="11">
        <f t="shared" si="255"/>
        <v>42514.267361111109</v>
      </c>
      <c r="U4039" s="10">
        <v>42496.737442129626</v>
      </c>
    </row>
    <row r="4040" spans="1:21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6" t="s">
        <v>8273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41869.465393518512</v>
      </c>
      <c r="T4040" s="11">
        <f t="shared" si="255"/>
        <v>41929.465393518512</v>
      </c>
      <c r="U4040" s="10">
        <v>41869.465393518512</v>
      </c>
    </row>
    <row r="4041" spans="1:21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6" t="s">
        <v>8273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42305.337581018517</v>
      </c>
      <c r="T4041" s="11">
        <f t="shared" si="255"/>
        <v>42338.915972222218</v>
      </c>
      <c r="U4041" s="10">
        <v>42305.337581018517</v>
      </c>
    </row>
    <row r="4042" spans="1:21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6" t="s">
        <v>8273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42143.898194444446</v>
      </c>
      <c r="T4042" s="11">
        <f t="shared" si="255"/>
        <v>42202.791666666664</v>
      </c>
      <c r="U4042" s="10">
        <v>42143.898194444446</v>
      </c>
    </row>
    <row r="4043" spans="1:21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6" t="s">
        <v>8273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42559.140671296293</v>
      </c>
      <c r="T4043" s="11">
        <f t="shared" si="255"/>
        <v>42619.140671296293</v>
      </c>
      <c r="U4043" s="10">
        <v>42559.140671296293</v>
      </c>
    </row>
    <row r="4044" spans="1:21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6" t="s">
        <v>8273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41994.750740740739</v>
      </c>
      <c r="T4044" s="11">
        <f t="shared" si="255"/>
        <v>42024.469444444439</v>
      </c>
      <c r="U4044" s="10">
        <v>41994.750740740739</v>
      </c>
    </row>
    <row r="4045" spans="1:21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6" t="s">
        <v>8273</v>
      </c>
      <c r="O4045">
        <f t="shared" si="252"/>
        <v>0</v>
      </c>
      <c r="P4045" t="str">
        <f t="shared" si="253"/>
        <v>0</v>
      </c>
      <c r="Q4045" t="s">
        <v>8317</v>
      </c>
      <c r="R4045" t="s">
        <v>8318</v>
      </c>
      <c r="S4045" s="10">
        <f t="shared" si="254"/>
        <v>41948.624131944445</v>
      </c>
      <c r="T4045" s="11">
        <f t="shared" si="255"/>
        <v>41963.624131944445</v>
      </c>
      <c r="U4045" s="10">
        <v>41948.624131944445</v>
      </c>
    </row>
    <row r="4046" spans="1:21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6" t="s">
        <v>8273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42073.886365740742</v>
      </c>
      <c r="T4046" s="11">
        <f t="shared" si="255"/>
        <v>42103.874999999993</v>
      </c>
      <c r="U4046" s="10">
        <v>42073.886365740742</v>
      </c>
    </row>
    <row r="4047" spans="1:21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6" t="s">
        <v>8273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41841.867928240739</v>
      </c>
      <c r="T4047" s="11">
        <f t="shared" si="255"/>
        <v>41871.867928240739</v>
      </c>
      <c r="U4047" s="10">
        <v>41841.867928240739</v>
      </c>
    </row>
    <row r="4048" spans="1:21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6" t="s">
        <v>8273</v>
      </c>
      <c r="O4048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10">
        <f t="shared" si="254"/>
        <v>41904.317245370366</v>
      </c>
      <c r="T4048" s="11">
        <f t="shared" si="255"/>
        <v>41934.317245370366</v>
      </c>
      <c r="U4048" s="10">
        <v>41904.317245370366</v>
      </c>
    </row>
    <row r="4049" spans="1:21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6" t="s">
        <v>8273</v>
      </c>
      <c r="O4049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41990.689155092587</v>
      </c>
      <c r="T4049" s="11">
        <f t="shared" si="255"/>
        <v>42014.708333333336</v>
      </c>
      <c r="U4049" s="10">
        <v>41990.689155092587</v>
      </c>
    </row>
    <row r="4050" spans="1:21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6" t="s">
        <v>8273</v>
      </c>
      <c r="O4050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10">
        <f t="shared" si="254"/>
        <v>42436.175775462958</v>
      </c>
      <c r="T4050" s="11">
        <f t="shared" si="255"/>
        <v>42471.134108796294</v>
      </c>
      <c r="U4050" s="10">
        <v>42436.175775462958</v>
      </c>
    </row>
    <row r="4051" spans="1:21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6" t="s">
        <v>8273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42169.625173611108</v>
      </c>
      <c r="T4051" s="11">
        <f t="shared" si="255"/>
        <v>42199.625173611108</v>
      </c>
      <c r="U4051" s="10">
        <v>42169.625173611108</v>
      </c>
    </row>
    <row r="4052" spans="1:21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6" t="s">
        <v>8273</v>
      </c>
      <c r="O4052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41905.303136574068</v>
      </c>
      <c r="T4052" s="11">
        <f t="shared" si="255"/>
        <v>41935.303136574068</v>
      </c>
      <c r="U4052" s="10">
        <v>41905.303136574068</v>
      </c>
    </row>
    <row r="4053" spans="1:21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6" t="s">
        <v>8273</v>
      </c>
      <c r="O4053">
        <f t="shared" si="252"/>
        <v>0</v>
      </c>
      <c r="P4053" t="str">
        <f t="shared" si="253"/>
        <v>0</v>
      </c>
      <c r="Q4053" t="s">
        <v>8317</v>
      </c>
      <c r="R4053" t="s">
        <v>8318</v>
      </c>
      <c r="S4053" s="10">
        <f t="shared" si="254"/>
        <v>41761.476817129624</v>
      </c>
      <c r="T4053" s="11">
        <f t="shared" si="255"/>
        <v>41767.953472222223</v>
      </c>
      <c r="U4053" s="10">
        <v>41761.476817129624</v>
      </c>
    </row>
    <row r="4054" spans="1:21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6" t="s">
        <v>8273</v>
      </c>
      <c r="O4054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10">
        <f t="shared" si="254"/>
        <v>41865.545324074068</v>
      </c>
      <c r="T4054" s="11">
        <f t="shared" si="255"/>
        <v>41925.545324074068</v>
      </c>
      <c r="U4054" s="10">
        <v>41865.545324074068</v>
      </c>
    </row>
    <row r="4055" spans="1:21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6" t="s">
        <v>8273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41928.356805555552</v>
      </c>
      <c r="T4055" s="11">
        <f t="shared" si="255"/>
        <v>41958.499999999993</v>
      </c>
      <c r="U4055" s="10">
        <v>41928.356805555552</v>
      </c>
    </row>
    <row r="4056" spans="1:21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6" t="s">
        <v>8273</v>
      </c>
      <c r="O4056">
        <f t="shared" si="252"/>
        <v>0</v>
      </c>
      <c r="P4056" t="str">
        <f t="shared" si="253"/>
        <v>0</v>
      </c>
      <c r="Q4056" t="s">
        <v>8317</v>
      </c>
      <c r="R4056" t="s">
        <v>8318</v>
      </c>
      <c r="S4056" s="10">
        <f t="shared" si="254"/>
        <v>42613.507928240739</v>
      </c>
      <c r="T4056" s="11">
        <f t="shared" si="255"/>
        <v>42643.833333333336</v>
      </c>
      <c r="U4056" s="10">
        <v>42613.507928240739</v>
      </c>
    </row>
    <row r="4057" spans="1:21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6" t="s">
        <v>8273</v>
      </c>
      <c r="O405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10">
        <f t="shared" si="254"/>
        <v>41779.31517361111</v>
      </c>
      <c r="T4057" s="11">
        <f t="shared" si="255"/>
        <v>41809.31517361111</v>
      </c>
      <c r="U4057" s="10">
        <v>41779.31517361111</v>
      </c>
    </row>
    <row r="4058" spans="1:21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6" t="s">
        <v>8273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10">
        <f t="shared" si="254"/>
        <v>42534.599988425922</v>
      </c>
      <c r="T4058" s="11">
        <f t="shared" si="255"/>
        <v>42554.499305555553</v>
      </c>
      <c r="U4058" s="10">
        <v>42534.599988425922</v>
      </c>
    </row>
    <row r="4059" spans="1:21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6" t="s">
        <v>8273</v>
      </c>
      <c r="O4059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10">
        <f t="shared" si="254"/>
        <v>42310.635185185187</v>
      </c>
      <c r="T4059" s="11">
        <f t="shared" si="255"/>
        <v>42333.624999999993</v>
      </c>
      <c r="U4059" s="10">
        <v>42310.635185185187</v>
      </c>
    </row>
    <row r="4060" spans="1:21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6" t="s">
        <v>8273</v>
      </c>
      <c r="O4060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42445.727361111109</v>
      </c>
      <c r="T4060" s="11">
        <f t="shared" si="255"/>
        <v>42460.832638888889</v>
      </c>
      <c r="U4060" s="10">
        <v>42445.727361111109</v>
      </c>
    </row>
    <row r="4061" spans="1:21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6" t="s">
        <v>8273</v>
      </c>
      <c r="O406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10">
        <f t="shared" si="254"/>
        <v>41866.307314814811</v>
      </c>
      <c r="T4061" s="11">
        <f t="shared" si="255"/>
        <v>41897.791666666664</v>
      </c>
      <c r="U4061" s="10">
        <v>41866.307314814811</v>
      </c>
    </row>
    <row r="4062" spans="1:21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6" t="s">
        <v>8273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41779.361759259256</v>
      </c>
      <c r="T4062" s="11">
        <f t="shared" si="255"/>
        <v>41813.333333333328</v>
      </c>
      <c r="U4062" s="10">
        <v>41779.361759259256</v>
      </c>
    </row>
    <row r="4063" spans="1:21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6" t="s">
        <v>8273</v>
      </c>
      <c r="O4063">
        <f t="shared" si="252"/>
        <v>0</v>
      </c>
      <c r="P4063" t="str">
        <f t="shared" si="253"/>
        <v>0</v>
      </c>
      <c r="Q4063" t="s">
        <v>8317</v>
      </c>
      <c r="R4063" t="s">
        <v>8318</v>
      </c>
      <c r="S4063" s="10">
        <f t="shared" si="254"/>
        <v>42420.808136574073</v>
      </c>
      <c r="T4063" s="11">
        <f t="shared" si="255"/>
        <v>42480.766469907401</v>
      </c>
      <c r="U4063" s="10">
        <v>42420.808136574073</v>
      </c>
    </row>
    <row r="4064" spans="1:21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6" t="s">
        <v>8273</v>
      </c>
      <c r="O4064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10">
        <f t="shared" si="254"/>
        <v>42523.405879629623</v>
      </c>
      <c r="T4064" s="11">
        <f t="shared" si="255"/>
        <v>42553.405879629623</v>
      </c>
      <c r="U4064" s="10">
        <v>42523.405879629623</v>
      </c>
    </row>
    <row r="4065" spans="1:21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6" t="s">
        <v>8273</v>
      </c>
      <c r="O406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41787.348194444443</v>
      </c>
      <c r="T4065" s="11">
        <f t="shared" si="255"/>
        <v>41817.348194444443</v>
      </c>
      <c r="U4065" s="10">
        <v>41787.348194444443</v>
      </c>
    </row>
    <row r="4066" spans="1:21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6" t="s">
        <v>8273</v>
      </c>
      <c r="O406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10">
        <f t="shared" si="254"/>
        <v>42093.254930555551</v>
      </c>
      <c r="T4066" s="11">
        <f t="shared" si="255"/>
        <v>42123.254930555551</v>
      </c>
      <c r="U4066" s="10">
        <v>42093.254930555551</v>
      </c>
    </row>
    <row r="4067" spans="1:21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6" t="s">
        <v>8273</v>
      </c>
      <c r="O4067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41833.61818287037</v>
      </c>
      <c r="T4067" s="11">
        <f t="shared" si="255"/>
        <v>41863.61818287037</v>
      </c>
      <c r="U4067" s="10">
        <v>41833.61818287037</v>
      </c>
    </row>
    <row r="4068" spans="1:21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6" t="s">
        <v>8273</v>
      </c>
      <c r="O4068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42478.705879629626</v>
      </c>
      <c r="T4068" s="11">
        <f t="shared" si="255"/>
        <v>42508.705879629626</v>
      </c>
      <c r="U4068" s="10">
        <v>42478.705879629626</v>
      </c>
    </row>
    <row r="4069" spans="1:21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6" t="s">
        <v>8273</v>
      </c>
      <c r="O4069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10">
        <f t="shared" si="254"/>
        <v>42234.784143518518</v>
      </c>
      <c r="T4069" s="11">
        <f t="shared" si="255"/>
        <v>42274.784143518518</v>
      </c>
      <c r="U4069" s="10">
        <v>42234.784143518518</v>
      </c>
    </row>
    <row r="4070" spans="1:21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6" t="s">
        <v>8273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42718.630266203698</v>
      </c>
      <c r="T4070" s="11">
        <f t="shared" si="255"/>
        <v>42748.628472222219</v>
      </c>
      <c r="U4070" s="10">
        <v>42718.630266203698</v>
      </c>
    </row>
    <row r="4071" spans="1:21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6" t="s">
        <v>8273</v>
      </c>
      <c r="O407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10">
        <f t="shared" si="254"/>
        <v>42022.328194444439</v>
      </c>
      <c r="T4071" s="11">
        <f t="shared" si="255"/>
        <v>42063.166666666664</v>
      </c>
      <c r="U4071" s="10">
        <v>42022.328194444439</v>
      </c>
    </row>
    <row r="4072" spans="1:21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6" t="s">
        <v>8273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42031.333564814813</v>
      </c>
      <c r="T4072" s="11">
        <f t="shared" si="255"/>
        <v>42063.791666666664</v>
      </c>
      <c r="U4072" s="10">
        <v>42031.333564814813</v>
      </c>
    </row>
    <row r="4073" spans="1:21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6" t="s">
        <v>8273</v>
      </c>
      <c r="O4073">
        <f t="shared" si="252"/>
        <v>0</v>
      </c>
      <c r="P4073" t="str">
        <f t="shared" si="253"/>
        <v>0</v>
      </c>
      <c r="Q4073" t="s">
        <v>8317</v>
      </c>
      <c r="R4073" t="s">
        <v>8318</v>
      </c>
      <c r="S4073" s="10">
        <f t="shared" si="254"/>
        <v>42700.47142361111</v>
      </c>
      <c r="T4073" s="11">
        <f t="shared" si="255"/>
        <v>42730.47142361111</v>
      </c>
      <c r="U4073" s="10">
        <v>42700.47142361111</v>
      </c>
    </row>
    <row r="4074" spans="1:21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6" t="s">
        <v>8273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41812.441099537034</v>
      </c>
      <c r="T4074" s="11">
        <f t="shared" si="255"/>
        <v>41872.441099537034</v>
      </c>
      <c r="U4074" s="10">
        <v>41812.441099537034</v>
      </c>
    </row>
    <row r="4075" spans="1:21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6" t="s">
        <v>8273</v>
      </c>
      <c r="O407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42078.011874999997</v>
      </c>
      <c r="T4075" s="11">
        <f t="shared" si="255"/>
        <v>42132.833333333336</v>
      </c>
      <c r="U4075" s="10">
        <v>42078.011874999997</v>
      </c>
    </row>
    <row r="4076" spans="1:21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6" t="s">
        <v>8273</v>
      </c>
      <c r="O407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42283.219618055555</v>
      </c>
      <c r="T4076" s="11">
        <f t="shared" si="255"/>
        <v>42313.261284722219</v>
      </c>
      <c r="U4076" s="10">
        <v>42283.219618055555</v>
      </c>
    </row>
    <row r="4077" spans="1:21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6" t="s">
        <v>8273</v>
      </c>
      <c r="O4077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10">
        <f t="shared" si="254"/>
        <v>41778.712604166663</v>
      </c>
      <c r="T4077" s="11">
        <f t="shared" si="255"/>
        <v>41820.394444444442</v>
      </c>
      <c r="U4077" s="10">
        <v>41778.712604166663</v>
      </c>
    </row>
    <row r="4078" spans="1:21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6" t="s">
        <v>8273</v>
      </c>
      <c r="O4078">
        <f t="shared" si="252"/>
        <v>0</v>
      </c>
      <c r="P4078" t="str">
        <f t="shared" si="253"/>
        <v>0</v>
      </c>
      <c r="Q4078" t="s">
        <v>8317</v>
      </c>
      <c r="R4078" t="s">
        <v>8318</v>
      </c>
      <c r="S4078" s="10">
        <f t="shared" si="254"/>
        <v>41905.462372685179</v>
      </c>
      <c r="T4078" s="11">
        <f t="shared" si="255"/>
        <v>41933.493750000001</v>
      </c>
      <c r="U4078" s="10">
        <v>41905.462372685179</v>
      </c>
    </row>
    <row r="4079" spans="1:21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6" t="s">
        <v>8273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42695.377245370364</v>
      </c>
      <c r="T4079" s="11">
        <f t="shared" si="255"/>
        <v>42725.377245370364</v>
      </c>
      <c r="U4079" s="10">
        <v>42695.377245370364</v>
      </c>
    </row>
    <row r="4080" spans="1:21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6" t="s">
        <v>8273</v>
      </c>
      <c r="O4080">
        <f t="shared" si="252"/>
        <v>0</v>
      </c>
      <c r="P4080" t="str">
        <f t="shared" si="253"/>
        <v>0</v>
      </c>
      <c r="Q4080" t="s">
        <v>8317</v>
      </c>
      <c r="R4080" t="s">
        <v>8318</v>
      </c>
      <c r="S4080" s="10">
        <f t="shared" si="254"/>
        <v>42732.454189814809</v>
      </c>
      <c r="T4080" s="11">
        <f t="shared" si="255"/>
        <v>42762.454189814809</v>
      </c>
      <c r="U4080" s="10">
        <v>42732.454189814809</v>
      </c>
    </row>
    <row r="4081" spans="1:21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6" t="s">
        <v>8273</v>
      </c>
      <c r="O4081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42510.605567129627</v>
      </c>
      <c r="T4081" s="11">
        <f t="shared" si="255"/>
        <v>42540.605567129627</v>
      </c>
      <c r="U4081" s="10">
        <v>42510.605567129627</v>
      </c>
    </row>
    <row r="4082" spans="1:21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6" t="s">
        <v>8273</v>
      </c>
      <c r="O4082">
        <f t="shared" si="252"/>
        <v>0</v>
      </c>
      <c r="P4082" t="str">
        <f t="shared" si="253"/>
        <v>0</v>
      </c>
      <c r="Q4082" t="s">
        <v>8317</v>
      </c>
      <c r="R4082" t="s">
        <v>8318</v>
      </c>
      <c r="S4082" s="10">
        <f t="shared" si="254"/>
        <v>42511.364768518521</v>
      </c>
      <c r="T4082" s="11">
        <f t="shared" si="255"/>
        <v>42535.454166666663</v>
      </c>
      <c r="U4082" s="10">
        <v>42511.364768518521</v>
      </c>
    </row>
    <row r="4083" spans="1:21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6" t="s">
        <v>8273</v>
      </c>
      <c r="O4083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10">
        <f t="shared" si="254"/>
        <v>42041.247974537029</v>
      </c>
      <c r="T4083" s="11">
        <f t="shared" si="255"/>
        <v>42071.206307870372</v>
      </c>
      <c r="U4083" s="10">
        <v>42041.247974537029</v>
      </c>
    </row>
    <row r="4084" spans="1:21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6" t="s">
        <v>8273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42306.855937499997</v>
      </c>
      <c r="T4084" s="11">
        <f t="shared" si="255"/>
        <v>42322.624999999993</v>
      </c>
      <c r="U4084" s="10">
        <v>42306.855937499997</v>
      </c>
    </row>
    <row r="4085" spans="1:21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6" t="s">
        <v>8273</v>
      </c>
      <c r="O408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42353.428425925922</v>
      </c>
      <c r="T4085" s="11">
        <f t="shared" si="255"/>
        <v>42383.428425925922</v>
      </c>
      <c r="U4085" s="10">
        <v>42353.428425925922</v>
      </c>
    </row>
    <row r="4086" spans="1:21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6" t="s">
        <v>8273</v>
      </c>
      <c r="O4086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42622.103078703702</v>
      </c>
      <c r="T4086" s="11">
        <f t="shared" si="255"/>
        <v>42652.103078703702</v>
      </c>
      <c r="U4086" s="10">
        <v>42622.103078703702</v>
      </c>
    </row>
    <row r="4087" spans="1:21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6" t="s">
        <v>8273</v>
      </c>
      <c r="O4087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42058.270543981482</v>
      </c>
      <c r="T4087" s="11">
        <f t="shared" si="255"/>
        <v>42086.832638888889</v>
      </c>
      <c r="U4087" s="10">
        <v>42058.270543981482</v>
      </c>
    </row>
    <row r="4088" spans="1:21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6" t="s">
        <v>8273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42304.607627314814</v>
      </c>
      <c r="T4088" s="11">
        <f t="shared" si="255"/>
        <v>42328.833333333336</v>
      </c>
      <c r="U4088" s="10">
        <v>42304.607627314814</v>
      </c>
    </row>
    <row r="4089" spans="1:2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6" t="s">
        <v>8273</v>
      </c>
      <c r="O4089">
        <f t="shared" si="252"/>
        <v>0</v>
      </c>
      <c r="P4089" t="str">
        <f t="shared" si="253"/>
        <v>0</v>
      </c>
      <c r="Q4089" t="s">
        <v>8317</v>
      </c>
      <c r="R4089" t="s">
        <v>8318</v>
      </c>
      <c r="S4089" s="10">
        <f t="shared" si="254"/>
        <v>42538.40956018518</v>
      </c>
      <c r="T4089" s="11">
        <f t="shared" si="255"/>
        <v>42568.40956018518</v>
      </c>
      <c r="U4089" s="10">
        <v>42538.40956018518</v>
      </c>
    </row>
    <row r="4090" spans="1:21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6" t="s">
        <v>8273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41990.27921296296</v>
      </c>
      <c r="T4090" s="11">
        <f t="shared" si="255"/>
        <v>42020.101388888885</v>
      </c>
      <c r="U4090" s="10">
        <v>41990.27921296296</v>
      </c>
    </row>
    <row r="4091" spans="1:21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6" t="s">
        <v>8273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42122.399166666662</v>
      </c>
      <c r="T4091" s="11">
        <f t="shared" si="255"/>
        <v>42155.399305555555</v>
      </c>
      <c r="U4091" s="10">
        <v>42122.399166666662</v>
      </c>
    </row>
    <row r="4092" spans="1:21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6" t="s">
        <v>8273</v>
      </c>
      <c r="O4092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10">
        <f t="shared" si="254"/>
        <v>42209.339548611104</v>
      </c>
      <c r="T4092" s="11">
        <f t="shared" si="255"/>
        <v>42223.291666666664</v>
      </c>
      <c r="U4092" s="10">
        <v>42209.339548611104</v>
      </c>
    </row>
    <row r="4093" spans="1:21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6" t="s">
        <v>8273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41990.173043981478</v>
      </c>
      <c r="T4093" s="11">
        <f t="shared" si="255"/>
        <v>42020.173043981478</v>
      </c>
      <c r="U4093" s="10">
        <v>41990.173043981478</v>
      </c>
    </row>
    <row r="4094" spans="1:21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6" t="s">
        <v>8273</v>
      </c>
      <c r="O4094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42038.861655092587</v>
      </c>
      <c r="T4094" s="11">
        <f t="shared" si="255"/>
        <v>42098.819988425923</v>
      </c>
      <c r="U4094" s="10">
        <v>42038.861655092587</v>
      </c>
    </row>
    <row r="4095" spans="1:21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6" t="s">
        <v>8273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42178.482557870368</v>
      </c>
      <c r="T4095" s="11">
        <f t="shared" si="255"/>
        <v>42238.482557870368</v>
      </c>
      <c r="U4095" s="10">
        <v>42178.482557870368</v>
      </c>
    </row>
    <row r="4096" spans="1:21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6" t="s">
        <v>8273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41889.753472222219</v>
      </c>
      <c r="T4096" s="11">
        <f t="shared" si="255"/>
        <v>41933.874305555553</v>
      </c>
      <c r="U4096" s="10">
        <v>41889.753472222219</v>
      </c>
    </row>
    <row r="4097" spans="1:21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6" t="s">
        <v>8273</v>
      </c>
      <c r="O4097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42692.698495370372</v>
      </c>
      <c r="T4097" s="11">
        <f t="shared" si="255"/>
        <v>42722.698495370372</v>
      </c>
      <c r="U4097" s="10">
        <v>42692.698495370372</v>
      </c>
    </row>
    <row r="4098" spans="1:21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6" t="s">
        <v>8273</v>
      </c>
      <c r="O4098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42750.196979166663</v>
      </c>
      <c r="T4098" s="11">
        <f t="shared" si="255"/>
        <v>42794.035416666666</v>
      </c>
      <c r="U4098" s="10">
        <v>42750.196979166663</v>
      </c>
    </row>
    <row r="4099" spans="1:21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6" t="s">
        <v>8273</v>
      </c>
      <c r="O4099">
        <f t="shared" ref="O4099:O4115" si="256">(E4099/D4099)*100</f>
        <v>0</v>
      </c>
      <c r="P4099" t="str">
        <f t="shared" ref="P4099:P4115" si="257">IFERROR(E4099/L4099,"0")</f>
        <v>0</v>
      </c>
      <c r="Q4099" t="s">
        <v>8317</v>
      </c>
      <c r="R4099" t="s">
        <v>8318</v>
      </c>
      <c r="S4099" s="10">
        <f t="shared" ref="S4099:S4115" si="258">(J4099/86400)+25569+(-8/24)</f>
        <v>42344.491168981483</v>
      </c>
      <c r="T4099" s="11">
        <f t="shared" ref="T4099:T4115" si="259">(I4099/86400)+25569+(-8/24)</f>
        <v>42400.663194444445</v>
      </c>
      <c r="U4099" s="10">
        <v>42344.491168981483</v>
      </c>
    </row>
    <row r="4100" spans="1:21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6" t="s">
        <v>8273</v>
      </c>
      <c r="O4100">
        <f t="shared" si="256"/>
        <v>0</v>
      </c>
      <c r="P4100" t="str">
        <f t="shared" si="257"/>
        <v>0</v>
      </c>
      <c r="Q4100" t="s">
        <v>8317</v>
      </c>
      <c r="R4100" t="s">
        <v>8318</v>
      </c>
      <c r="S4100" s="10">
        <f t="shared" si="258"/>
        <v>42495.38885416666</v>
      </c>
      <c r="T4100" s="11">
        <f t="shared" si="259"/>
        <v>42525.38885416666</v>
      </c>
      <c r="U4100" s="10">
        <v>42495.38885416666</v>
      </c>
    </row>
    <row r="4101" spans="1:21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6" t="s">
        <v>8273</v>
      </c>
      <c r="O4101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42570.517048611109</v>
      </c>
      <c r="T4101" s="11">
        <f t="shared" si="259"/>
        <v>42615.517048611109</v>
      </c>
      <c r="U4101" s="10">
        <v>42570.517048611109</v>
      </c>
    </row>
    <row r="4102" spans="1:21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6" t="s">
        <v>8273</v>
      </c>
      <c r="O4102">
        <f t="shared" si="256"/>
        <v>0</v>
      </c>
      <c r="P4102" t="str">
        <f t="shared" si="257"/>
        <v>0</v>
      </c>
      <c r="Q4102" t="s">
        <v>8317</v>
      </c>
      <c r="R4102" t="s">
        <v>8318</v>
      </c>
      <c r="S4102" s="10">
        <f t="shared" si="258"/>
        <v>41926.791550925926</v>
      </c>
      <c r="T4102" s="11">
        <f t="shared" si="259"/>
        <v>41936.791550925926</v>
      </c>
      <c r="U4102" s="10">
        <v>41926.791550925926</v>
      </c>
    </row>
    <row r="4103" spans="1:21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6" t="s">
        <v>8273</v>
      </c>
      <c r="O4103">
        <f t="shared" si="256"/>
        <v>0</v>
      </c>
      <c r="P4103" t="str">
        <f t="shared" si="257"/>
        <v>0</v>
      </c>
      <c r="Q4103" t="s">
        <v>8317</v>
      </c>
      <c r="R4103" t="s">
        <v>8318</v>
      </c>
      <c r="S4103" s="10">
        <f t="shared" si="258"/>
        <v>42730.570393518516</v>
      </c>
      <c r="T4103" s="11">
        <f t="shared" si="259"/>
        <v>42760.570393518516</v>
      </c>
      <c r="U4103" s="10">
        <v>42730.570393518516</v>
      </c>
    </row>
    <row r="4104" spans="1:21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6" t="s">
        <v>8273</v>
      </c>
      <c r="O4104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10">
        <f t="shared" si="258"/>
        <v>42475.514733796292</v>
      </c>
      <c r="T4104" s="11">
        <f t="shared" si="259"/>
        <v>42505.514733796292</v>
      </c>
      <c r="U4104" s="10">
        <v>42475.514733796292</v>
      </c>
    </row>
    <row r="4105" spans="1:21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6" t="s">
        <v>8273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10">
        <f t="shared" si="258"/>
        <v>42188.499606481484</v>
      </c>
      <c r="T4105" s="11">
        <f t="shared" si="259"/>
        <v>42242.438888888886</v>
      </c>
      <c r="U4105" s="10">
        <v>42188.499606481484</v>
      </c>
    </row>
    <row r="4106" spans="1:21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6" t="s">
        <v>8273</v>
      </c>
      <c r="O410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10">
        <f t="shared" si="258"/>
        <v>42639.944837962961</v>
      </c>
      <c r="T4106" s="11">
        <f t="shared" si="259"/>
        <v>42669.944837962961</v>
      </c>
      <c r="U4106" s="10">
        <v>42639.944837962961</v>
      </c>
    </row>
    <row r="4107" spans="1:21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6" t="s">
        <v>8273</v>
      </c>
      <c r="O4107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10">
        <f t="shared" si="258"/>
        <v>42696.677187499998</v>
      </c>
      <c r="T4107" s="11">
        <f t="shared" si="259"/>
        <v>42729.677187499998</v>
      </c>
      <c r="U4107" s="10">
        <v>42696.677187499998</v>
      </c>
    </row>
    <row r="4108" spans="1:21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6" t="s">
        <v>8273</v>
      </c>
      <c r="O4108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10">
        <f t="shared" si="258"/>
        <v>42052.716041666667</v>
      </c>
      <c r="T4108" s="11">
        <f t="shared" si="259"/>
        <v>42095.708333333336</v>
      </c>
      <c r="U4108" s="10">
        <v>42052.716041666667</v>
      </c>
    </row>
    <row r="4109" spans="1:21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6" t="s">
        <v>8273</v>
      </c>
      <c r="O4109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41883.583344907405</v>
      </c>
      <c r="T4109" s="11">
        <f t="shared" si="259"/>
        <v>41906.583344907405</v>
      </c>
      <c r="U4109" s="10">
        <v>41883.583344907405</v>
      </c>
    </row>
    <row r="4110" spans="1:21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6" t="s">
        <v>8273</v>
      </c>
      <c r="O4110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42766.698344907403</v>
      </c>
      <c r="T4110" s="11">
        <f t="shared" si="259"/>
        <v>42796.874999999993</v>
      </c>
      <c r="U4110" s="10">
        <v>42766.698344907403</v>
      </c>
    </row>
    <row r="4111" spans="1:21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6" t="s">
        <v>8273</v>
      </c>
      <c r="O4111">
        <f t="shared" si="256"/>
        <v>0</v>
      </c>
      <c r="P4111" t="str">
        <f t="shared" si="257"/>
        <v>0</v>
      </c>
      <c r="Q4111" t="s">
        <v>8317</v>
      </c>
      <c r="R4111" t="s">
        <v>8318</v>
      </c>
      <c r="S4111" s="10">
        <f t="shared" si="258"/>
        <v>42307.206064814811</v>
      </c>
      <c r="T4111" s="11">
        <f t="shared" si="259"/>
        <v>42337.247731481482</v>
      </c>
      <c r="U4111" s="10">
        <v>42307.206064814811</v>
      </c>
    </row>
    <row r="4112" spans="1:21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6" t="s">
        <v>8273</v>
      </c>
      <c r="O4112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10">
        <f t="shared" si="258"/>
        <v>42512.293414351851</v>
      </c>
      <c r="T4112" s="11">
        <f t="shared" si="259"/>
        <v>42572.293414351851</v>
      </c>
      <c r="U4112" s="10">
        <v>42512.293414351851</v>
      </c>
    </row>
    <row r="4113" spans="1:21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6" t="s">
        <v>8273</v>
      </c>
      <c r="O4113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10">
        <f t="shared" si="258"/>
        <v>42028.802546296291</v>
      </c>
      <c r="T4113" s="11">
        <f t="shared" si="259"/>
        <v>42058.802546296291</v>
      </c>
      <c r="U4113" s="10">
        <v>42028.802546296291</v>
      </c>
    </row>
    <row r="4114" spans="1:21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6" t="s">
        <v>8273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42400.613263888888</v>
      </c>
      <c r="T4114" s="11">
        <f t="shared" si="259"/>
        <v>42427.666666666664</v>
      </c>
      <c r="U4114" s="10">
        <v>42400.613263888888</v>
      </c>
    </row>
    <row r="4115" spans="1:21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6" t="s">
        <v>8273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42358.239849537036</v>
      </c>
      <c r="T4115" s="11">
        <f t="shared" si="259"/>
        <v>42376.94027777778</v>
      </c>
      <c r="U4115" s="10">
        <v>42358.239849537036</v>
      </c>
    </row>
  </sheetData>
  <conditionalFormatting sqref="F1:F41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{2FF1D9B2-8A19-DF4A-A571-F0D4EDFF72FB}</x14:id>
        </ext>
      </extLst>
    </cfRule>
    <cfRule type="containsText" dxfId="4" priority="6" operator="containsText" text="successful">
      <formula>NOT(ISERROR(SEARCH("successful",F1)))</formula>
    </cfRule>
    <cfRule type="containsText" dxfId="3" priority="5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1" priority="3" operator="containsText" text="live">
      <formula>NOT(ISERROR(SEARCH("live",F1)))</formula>
    </cfRule>
    <cfRule type="containsText" dxfId="0" priority="2" operator="containsText" text="canceled">
      <formula>NOT(ISERROR(SEARCH("canceled",F1)))</formula>
    </cfRule>
  </conditionalFormatting>
  <conditionalFormatting sqref="F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num" val="0"/>
        <cfvo type="num" val="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F1D9B2-8A19-DF4A-A571-F0D4EDFF72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5"/>
  <sheetViews>
    <sheetView workbookViewId="0">
      <selection activeCell="F19" sqref="F19"/>
    </sheetView>
  </sheetViews>
  <sheetFormatPr baseColWidth="10" defaultRowHeight="15" x14ac:dyDescent="0.2"/>
  <cols>
    <col min="1" max="1" width="14.83203125" bestFit="1" customWidth="1"/>
    <col min="2" max="5" width="8.6640625" customWidth="1"/>
    <col min="6" max="6" width="10" customWidth="1"/>
  </cols>
  <sheetData>
    <row r="2" spans="1:8" x14ac:dyDescent="0.2">
      <c r="A2" s="7" t="s">
        <v>8223</v>
      </c>
      <c r="B2" t="s">
        <v>8360</v>
      </c>
    </row>
    <row r="4" spans="1:8" x14ac:dyDescent="0.2">
      <c r="A4" s="7" t="s">
        <v>8364</v>
      </c>
      <c r="B4" s="7" t="s">
        <v>8218</v>
      </c>
    </row>
    <row r="5" spans="1:8" x14ac:dyDescent="0.2">
      <c r="A5" s="7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8402</v>
      </c>
      <c r="H5" t="s">
        <v>8403</v>
      </c>
    </row>
    <row r="6" spans="1:8" x14ac:dyDescent="0.2">
      <c r="A6" t="s">
        <v>8310</v>
      </c>
      <c r="B6" s="9">
        <v>40</v>
      </c>
      <c r="C6" s="9">
        <v>180</v>
      </c>
      <c r="D6" s="9"/>
      <c r="E6" s="9">
        <v>300</v>
      </c>
      <c r="F6" s="9">
        <v>520</v>
      </c>
      <c r="G6" s="13">
        <f>180/520</f>
        <v>0.34615384615384615</v>
      </c>
      <c r="H6" s="13">
        <f>300/520</f>
        <v>0.57692307692307687</v>
      </c>
    </row>
    <row r="7" spans="1:8" x14ac:dyDescent="0.2">
      <c r="A7" t="s">
        <v>8336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  <c r="G7" s="13">
        <f>140/200</f>
        <v>0.7</v>
      </c>
      <c r="H7" s="13">
        <f>34/200</f>
        <v>0.17</v>
      </c>
    </row>
    <row r="8" spans="1:8" x14ac:dyDescent="0.2">
      <c r="A8" t="s">
        <v>8333</v>
      </c>
      <c r="B8" s="9"/>
      <c r="C8" s="9">
        <v>140</v>
      </c>
      <c r="D8" s="9"/>
      <c r="E8" s="9">
        <v>80</v>
      </c>
      <c r="F8" s="9">
        <v>220</v>
      </c>
      <c r="G8" s="13">
        <f>140/220</f>
        <v>0.63636363636363635</v>
      </c>
      <c r="H8" s="13">
        <f>80/220</f>
        <v>0.36363636363636365</v>
      </c>
    </row>
    <row r="9" spans="1:8" x14ac:dyDescent="0.2">
      <c r="A9" t="s">
        <v>8331</v>
      </c>
      <c r="B9" s="9">
        <v>24</v>
      </c>
      <c r="C9" s="9"/>
      <c r="D9" s="9"/>
      <c r="E9" s="9"/>
      <c r="F9" s="9">
        <v>24</v>
      </c>
      <c r="G9" s="13"/>
      <c r="H9" s="13"/>
    </row>
    <row r="10" spans="1:8" x14ac:dyDescent="0.2">
      <c r="A10" t="s">
        <v>8325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  <c r="G10" s="13">
        <f>120/700</f>
        <v>0.17142857142857143</v>
      </c>
      <c r="H10" s="13">
        <f>540/700</f>
        <v>0.77142857142857146</v>
      </c>
    </row>
    <row r="11" spans="1:8" x14ac:dyDescent="0.2">
      <c r="A11" t="s">
        <v>8338</v>
      </c>
      <c r="B11" s="9"/>
      <c r="C11" s="9">
        <v>117</v>
      </c>
      <c r="D11" s="9"/>
      <c r="E11" s="9">
        <v>103</v>
      </c>
      <c r="F11" s="9">
        <v>220</v>
      </c>
      <c r="G11" s="13">
        <f>117/220</f>
        <v>0.53181818181818186</v>
      </c>
      <c r="H11" s="13">
        <f>103/220</f>
        <v>0.4681818181818182</v>
      </c>
    </row>
    <row r="12" spans="1:8" x14ac:dyDescent="0.2">
      <c r="A12" t="s">
        <v>8322</v>
      </c>
      <c r="B12" s="9">
        <v>30</v>
      </c>
      <c r="C12" s="9">
        <v>127</v>
      </c>
      <c r="D12" s="9"/>
      <c r="E12" s="9">
        <v>80</v>
      </c>
      <c r="F12" s="9">
        <v>237</v>
      </c>
      <c r="G12" s="13">
        <f>127/237</f>
        <v>0.53586497890295359</v>
      </c>
      <c r="H12" s="13">
        <f>80/237</f>
        <v>0.33755274261603374</v>
      </c>
    </row>
    <row r="13" spans="1:8" x14ac:dyDescent="0.2">
      <c r="A13" t="s">
        <v>8319</v>
      </c>
      <c r="B13" s="9">
        <v>178</v>
      </c>
      <c r="C13" s="9">
        <v>213</v>
      </c>
      <c r="D13" s="9"/>
      <c r="E13" s="9">
        <v>209</v>
      </c>
      <c r="F13" s="9">
        <v>600</v>
      </c>
      <c r="G13" s="13">
        <f>213/600</f>
        <v>0.35499999999999998</v>
      </c>
      <c r="H13" s="13">
        <f>209/600</f>
        <v>0.34833333333333333</v>
      </c>
    </row>
    <row r="14" spans="1:8" x14ac:dyDescent="0.2">
      <c r="A14" t="s">
        <v>8317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  <c r="G14" s="13">
        <f>493/1393</f>
        <v>0.35391241923905242</v>
      </c>
      <c r="H14" s="13">
        <f>839/1393</f>
        <v>0.60229720028715006</v>
      </c>
    </row>
    <row r="15" spans="1:8" x14ac:dyDescent="0.2">
      <c r="A15" t="s">
        <v>8361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abSelected="1" workbookViewId="0">
      <selection activeCell="V9" sqref="V9"/>
    </sheetView>
  </sheetViews>
  <sheetFormatPr baseColWidth="10" defaultRowHeight="15" x14ac:dyDescent="0.2"/>
  <cols>
    <col min="1" max="1" width="14.33203125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bestFit="1" customWidth="1"/>
  </cols>
  <sheetData>
    <row r="1" spans="1:6" x14ac:dyDescent="0.2">
      <c r="A1" s="7" t="s">
        <v>8223</v>
      </c>
      <c r="B1" t="s">
        <v>8360</v>
      </c>
    </row>
    <row r="2" spans="1:6" x14ac:dyDescent="0.2">
      <c r="A2" s="7" t="s">
        <v>8308</v>
      </c>
      <c r="B2" t="s">
        <v>8360</v>
      </c>
    </row>
    <row r="4" spans="1:6" x14ac:dyDescent="0.2">
      <c r="A4" s="7" t="s">
        <v>8363</v>
      </c>
      <c r="B4" s="7" t="s">
        <v>8362</v>
      </c>
    </row>
    <row r="5" spans="1:6" x14ac:dyDescent="0.2">
      <c r="A5" s="7" t="s">
        <v>8399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G32" sqref="G32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7" width="26.6640625" bestFit="1" customWidth="1"/>
    <col min="8" max="8" width="11.83203125" bestFit="1" customWidth="1"/>
    <col min="9" max="9" width="26.6640625" bestFit="1" customWidth="1"/>
    <col min="10" max="10" width="16.1640625" bestFit="1" customWidth="1"/>
    <col min="11" max="11" width="30.83203125" bestFit="1" customWidth="1"/>
  </cols>
  <sheetData>
    <row r="1" spans="1:6" x14ac:dyDescent="0.2">
      <c r="A1" s="7" t="s">
        <v>8308</v>
      </c>
      <c r="B1" t="s">
        <v>8360</v>
      </c>
    </row>
    <row r="2" spans="1:6" x14ac:dyDescent="0.2">
      <c r="A2" s="7" t="s">
        <v>8401</v>
      </c>
      <c r="B2" t="s">
        <v>8360</v>
      </c>
    </row>
    <row r="4" spans="1:6" x14ac:dyDescent="0.2">
      <c r="A4" s="7" t="s">
        <v>8363</v>
      </c>
      <c r="B4" s="7" t="s">
        <v>8362</v>
      </c>
    </row>
    <row r="5" spans="1:6" x14ac:dyDescent="0.2">
      <c r="A5" s="7" t="s">
        <v>8400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2" t="s">
        <v>8367</v>
      </c>
      <c r="B6" s="9">
        <v>34</v>
      </c>
      <c r="C6" s="9">
        <v>148</v>
      </c>
      <c r="D6" s="9">
        <v>2</v>
      </c>
      <c r="E6" s="9">
        <v>184</v>
      </c>
      <c r="F6" s="9">
        <v>368</v>
      </c>
    </row>
    <row r="7" spans="1:6" x14ac:dyDescent="0.2">
      <c r="A7" s="12" t="s">
        <v>8368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2" t="s">
        <v>8369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2" t="s">
        <v>8370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2" t="s">
        <v>8371</v>
      </c>
      <c r="B10" s="9">
        <v>27</v>
      </c>
      <c r="C10" s="9">
        <v>125</v>
      </c>
      <c r="D10" s="9"/>
      <c r="E10" s="9">
        <v>232</v>
      </c>
      <c r="F10" s="9">
        <v>384</v>
      </c>
    </row>
    <row r="11" spans="1:6" x14ac:dyDescent="0.2">
      <c r="A11" s="12" t="s">
        <v>8372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2" t="s">
        <v>8373</v>
      </c>
      <c r="B12" s="9">
        <v>43</v>
      </c>
      <c r="C12" s="9">
        <v>148</v>
      </c>
      <c r="D12" s="9"/>
      <c r="E12" s="9">
        <v>191</v>
      </c>
      <c r="F12" s="9">
        <v>382</v>
      </c>
    </row>
    <row r="13" spans="1:6" x14ac:dyDescent="0.2">
      <c r="A13" s="12" t="s">
        <v>8374</v>
      </c>
      <c r="B13" s="9">
        <v>32</v>
      </c>
      <c r="C13" s="9">
        <v>135</v>
      </c>
      <c r="D13" s="9"/>
      <c r="E13" s="9">
        <v>167</v>
      </c>
      <c r="F13" s="9">
        <v>334</v>
      </c>
    </row>
    <row r="14" spans="1:6" x14ac:dyDescent="0.2">
      <c r="A14" s="12" t="s">
        <v>8375</v>
      </c>
      <c r="B14" s="9">
        <v>24</v>
      </c>
      <c r="C14" s="9">
        <v>126</v>
      </c>
      <c r="D14" s="9"/>
      <c r="E14" s="9">
        <v>149</v>
      </c>
      <c r="F14" s="9">
        <v>299</v>
      </c>
    </row>
    <row r="15" spans="1:6" x14ac:dyDescent="0.2">
      <c r="A15" s="12" t="s">
        <v>8376</v>
      </c>
      <c r="B15" s="9">
        <v>20</v>
      </c>
      <c r="C15" s="9">
        <v>151</v>
      </c>
      <c r="D15" s="9"/>
      <c r="E15" s="9">
        <v>183</v>
      </c>
      <c r="F15" s="9">
        <v>354</v>
      </c>
    </row>
    <row r="16" spans="1:6" x14ac:dyDescent="0.2">
      <c r="A16" s="12" t="s">
        <v>8377</v>
      </c>
      <c r="B16" s="9">
        <v>37</v>
      </c>
      <c r="C16" s="9">
        <v>113</v>
      </c>
      <c r="D16" s="9"/>
      <c r="E16" s="9">
        <v>181</v>
      </c>
      <c r="F16" s="9">
        <v>331</v>
      </c>
    </row>
    <row r="17" spans="1:6" x14ac:dyDescent="0.2">
      <c r="A17" s="12" t="s">
        <v>8378</v>
      </c>
      <c r="B17" s="9">
        <v>23</v>
      </c>
      <c r="C17" s="9">
        <v>119</v>
      </c>
      <c r="D17" s="9"/>
      <c r="E17" s="9">
        <v>110</v>
      </c>
      <c r="F17" s="9">
        <v>252</v>
      </c>
    </row>
    <row r="18" spans="1:6" x14ac:dyDescent="0.2">
      <c r="A18" s="12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  <row r="22" spans="1:6" x14ac:dyDescent="0.2">
      <c r="E22" s="13"/>
      <c r="F22" s="13"/>
    </row>
    <row r="23" spans="1:6" x14ac:dyDescent="0.2">
      <c r="E23" s="13"/>
      <c r="F23" s="13"/>
    </row>
    <row r="24" spans="1:6" x14ac:dyDescent="0.2">
      <c r="E24" s="13"/>
      <c r="F24" s="13"/>
    </row>
    <row r="25" spans="1:6" x14ac:dyDescent="0.2">
      <c r="E25" s="13"/>
      <c r="F25" s="13"/>
    </row>
    <row r="26" spans="1:6" x14ac:dyDescent="0.2">
      <c r="E26" s="13"/>
      <c r="F26" s="13"/>
    </row>
    <row r="27" spans="1:6" x14ac:dyDescent="0.2">
      <c r="E27" s="13"/>
      <c r="F27" s="13"/>
    </row>
    <row r="28" spans="1:6" x14ac:dyDescent="0.2">
      <c r="E28" s="13"/>
      <c r="F28" s="13"/>
    </row>
    <row r="29" spans="1:6" x14ac:dyDescent="0.2">
      <c r="E29" s="13"/>
      <c r="F29" s="13"/>
    </row>
    <row r="30" spans="1:6" x14ac:dyDescent="0.2">
      <c r="E30" s="13"/>
      <c r="F30" s="13"/>
    </row>
    <row r="31" spans="1:6" x14ac:dyDescent="0.2">
      <c r="E31" s="13"/>
      <c r="F31" s="13"/>
    </row>
    <row r="32" spans="1:6" x14ac:dyDescent="0.2">
      <c r="E32" s="13"/>
      <c r="F32" s="13"/>
    </row>
    <row r="33" spans="5:6" x14ac:dyDescent="0.2">
      <c r="E33" s="13"/>
      <c r="F33" s="13"/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D30" sqref="D30"/>
    </sheetView>
  </sheetViews>
  <sheetFormatPr baseColWidth="10" defaultRowHeight="15" x14ac:dyDescent="0.2"/>
  <cols>
    <col min="1" max="1" width="16.83203125" customWidth="1"/>
    <col min="2" max="2" width="15.83203125" customWidth="1"/>
    <col min="3" max="3" width="17" customWidth="1"/>
    <col min="4" max="4" width="17.5" customWidth="1"/>
    <col min="5" max="5" width="17.1640625" customWidth="1"/>
    <col min="6" max="6" width="18.83203125" customWidth="1"/>
    <col min="7" max="8" width="18" customWidth="1"/>
  </cols>
  <sheetData>
    <row r="1" spans="1:8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s="13" t="s">
        <v>8386</v>
      </c>
    </row>
    <row r="2" spans="1:8" x14ac:dyDescent="0.2">
      <c r="A2" t="s">
        <v>8387</v>
      </c>
      <c r="B2">
        <f>COUNTIFS(Sheet1!D2:D4115,"&lt;1000",Sheet1!F2:F4115,"=successful")</f>
        <v>322</v>
      </c>
      <c r="C2">
        <f>COUNTIFS(Sheet1!D2:D4115,"&lt;1000",Sheet1!F2:F4115,"=failed")</f>
        <v>113</v>
      </c>
      <c r="D2">
        <f>COUNTIFS(Sheet1!D2:D4115,"&lt;1000",Sheet1!F2:F4115,"=canceled")</f>
        <v>18</v>
      </c>
      <c r="E2">
        <f>B2+C2+D2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8388</v>
      </c>
      <c r="B3">
        <f>COUNTIFS(Sheet1!D2:D4115,"&gt;=1000",Sheet1!D2:D4115,"&lt;=4999",Sheet1!F2:F4115,"=successful")</f>
        <v>932</v>
      </c>
      <c r="C3">
        <f>COUNTIFS(Sheet1!D2:D4115,"&gt;=1000",Sheet1!D2:D4115,"&lt;=4999",Sheet1!F2:F4115,"=failed")</f>
        <v>420</v>
      </c>
      <c r="D3">
        <f>COUNTIFS(Sheet1!D2:D4115,"&gt;=1000",Sheet1!D2:D4115,"&lt;=4999",Sheet1!F2:F4115,"=canceled")</f>
        <v>60</v>
      </c>
      <c r="E3">
        <f t="shared" ref="E3:E13" si="0">B3+C3+D3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8389</v>
      </c>
      <c r="B4">
        <f>COUNTIFS(Sheet1!D2:D4115,"&gt;=5000",Sheet1!D2:D4115,"&lt;=9999",Sheet1!F2:F4115,"=successful")</f>
        <v>381</v>
      </c>
      <c r="C4">
        <f>COUNTIFS(Sheet1!D2:D4115,"&gt;=5000",Sheet1!D2:D4115,"&lt;=9999",Sheet1!F2:F4115,"=failed")</f>
        <v>283</v>
      </c>
      <c r="D4">
        <f>COUNTIFS(Sheet1!D2:D4115,"&gt;=5000",Sheet1!D2:D4115,"&lt;=9999",Sheet1!F2:F4115,"=canceled")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8390</v>
      </c>
      <c r="B5">
        <f>COUNTIFS(Sheet1!D2:D4115,"&gt;=10000",Sheet1!D2:D4115,"&lt;=14999",Sheet1!F2:F4115,"=successful")</f>
        <v>168</v>
      </c>
      <c r="C5">
        <f>COUNTIFS(Sheet1!D2:D4115,"&gt;=10000",Sheet1!D2:D4115,"&lt;=14999",Sheet1!F2:F4115,"=failed")</f>
        <v>144</v>
      </c>
      <c r="D5">
        <f>COUNTIFS(Sheet1!D2:D4115,"&gt;=10000",Sheet1!D2:D4115,"&lt;=14999",Sheet1!F2:F4115,"=canceled")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8391</v>
      </c>
      <c r="B6">
        <f>COUNTIFS(Sheet1!D2:D4115,"&gt;=15000",Sheet1!D2:D4115,"&lt;=19999",Sheet1!F2:F4115,"=successful")</f>
        <v>94</v>
      </c>
      <c r="C6">
        <f>COUNTIFS(Sheet1!D2:D4115,"&gt;=15000",Sheet1!D2:D4115,"&lt;=19999",Sheet1!F2:F4115,"=failed")</f>
        <v>90</v>
      </c>
      <c r="D6">
        <f>COUNTIFS(Sheet1!D2:D4115,"&gt;=15000",Sheet1!D2:D4115,"&lt;=19999",Sheet1!F2:F4115,"=canceled")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8392</v>
      </c>
      <c r="B7">
        <f>COUNTIFS(Sheet1!D2:D4115,"&gt;=20000",Sheet1!D2:D4115,"&lt;=24999",Sheet1!F2:F4115,"=successful")</f>
        <v>62</v>
      </c>
      <c r="C7">
        <f>COUNTIFS(Sheet1!D2:D4115,"&gt;=20000",Sheet1!D2:D4115,"&lt;=24999",Sheet1!F2:F4115,"=failed")</f>
        <v>72</v>
      </c>
      <c r="D7">
        <f>COUNTIFS(Sheet1!D2:D4115,"&gt;=20000",Sheet1!D2:D4115,"&lt;=24999",Sheet1!F2:F4115,"=canceled")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8393</v>
      </c>
      <c r="B8">
        <f>COUNTIFS(Sheet1!D2:D4115,"&gt;=25000",Sheet1!D2:D4115,"&lt;=29999",Sheet1!F2:F4115,"=successful")</f>
        <v>55</v>
      </c>
      <c r="C8">
        <f>COUNTIFS(Sheet1!D2:D4115,"&gt;=25000",Sheet1!D2:D4115,"&lt;=29999",Sheet1!F2:F4115,"=failed")</f>
        <v>64</v>
      </c>
      <c r="D8">
        <f>COUNTIFS(Sheet1!D2:D4115,"&gt;=25000",Sheet1!D2:D4115,"&lt;=29999",Sheet1!F2:F4115,"=canceled")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8394</v>
      </c>
      <c r="B9">
        <f>COUNTIFS(Sheet1!D2:D4115,"&gt;=30000",Sheet1!D2:D4115,"&lt;=34999",Sheet1!F2:F4115,"=successful")</f>
        <v>32</v>
      </c>
      <c r="C9">
        <f>COUNTIFS(Sheet1!D2:D4115,"&gt;=30000",Sheet1!D2:D4115,"&lt;=34999",Sheet1!F2:F4115,"=failed")</f>
        <v>37</v>
      </c>
      <c r="D9">
        <f>COUNTIFS(Sheet1!D2:D4115,"&gt;=30000",Sheet1!D2:D4115,"&lt;=34999",Sheet1!F2:F4115,"=canceled")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8395</v>
      </c>
      <c r="B10">
        <f>COUNTIFS(Sheet1!D2:D4115,"&gt;=35000",Sheet1!D2:D4115,"&lt;=39999",Sheet1!F2:F4115,"=successful")</f>
        <v>26</v>
      </c>
      <c r="C10">
        <f>COUNTIFS(Sheet1!D2:D4115,"&gt;=35000",Sheet1!D2:D4115,"&lt;=39999",Sheet1!F2:F4115,"=failed")</f>
        <v>22</v>
      </c>
      <c r="D10">
        <f>COUNTIFS(Sheet1!D2:D4115,"&gt;=35000",Sheet1!D2:D4115,"&lt;=39999",Sheet1!F2:F4115,"=canceled")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8396</v>
      </c>
      <c r="B11">
        <f>COUNTIFS(Sheet1!D2:D4115,"&gt;=40000",Sheet1!D2:D4115,"&lt;=44999",Sheet1!F2:F4115,"=successful")</f>
        <v>21</v>
      </c>
      <c r="C11">
        <f>COUNTIFS(Sheet1!D2:D4115,"&gt;=40000",Sheet1!D2:D4115,"&lt;=44999",Sheet1!F2:F4115,"=failed")</f>
        <v>16</v>
      </c>
      <c r="D11">
        <f>COUNTIFS(Sheet1!D2:D4115,"&gt;=40000",Sheet1!D2:D4115,"&lt;=44999",Sheet1!F2:F4115,"=canceled")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8397</v>
      </c>
      <c r="B12">
        <f>COUNTIFS(Sheet1!D2:D4115,"&gt;=45000",Sheet1!D2:D4115,"&lt;=49999",Sheet1!F2:F4115,"=successful")</f>
        <v>6</v>
      </c>
      <c r="C12">
        <f>COUNTIFS(Sheet1!D2:D4115,"&gt;=45000",Sheet1!D2:D4115,"&lt;=49999",Sheet1!F2:F4115,"=failed")</f>
        <v>11</v>
      </c>
      <c r="D12">
        <f>COUNTIFS(Sheet1!D2:D4115,"&gt;=45000",Sheet1!D2:D4115,"&lt;=49999",Sheet1!F2:F4115,"=canceled")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8398</v>
      </c>
      <c r="B13">
        <f>COUNTIFS(Sheet1!D2:D4115,"&gt;=50000",Sheet1!F2:F4115,"=successful")</f>
        <v>86</v>
      </c>
      <c r="C13">
        <f>COUNTIFS(Sheet1!D2:D4115,"&gt;=50000",Sheet1!F2:F4115,"=failed")</f>
        <v>258</v>
      </c>
      <c r="D13">
        <f>COUNTIFS(Sheet1!D2:D4115,"&gt;=50000",Sheet1!F2:F4115,"=canceled")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2018-01-18T21:03:34Z</dcterms:modified>
</cp:coreProperties>
</file>